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20" windowHeight="12855" activeTab="0"/>
  </bookViews>
  <sheets>
    <sheet name="2018" sheetId="1" r:id="rId1"/>
  </sheets>
  <definedNames>
    <definedName name="_xlnm.Print_Titles" localSheetId="0">'2018'!$14:$15</definedName>
    <definedName name="_xlnm.Print_Area" localSheetId="0">'2018'!$A$1:$G$87</definedName>
  </definedNames>
  <calcPr fullCalcOnLoad="1"/>
</workbook>
</file>

<file path=xl/sharedStrings.xml><?xml version="1.0" encoding="utf-8"?>
<sst xmlns="http://schemas.openxmlformats.org/spreadsheetml/2006/main" count="337" uniqueCount="100">
  <si>
    <t>(тыс.рублей)</t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</si>
  <si>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</si>
  <si>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</si>
  <si>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</si>
  <si>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</si>
  <si>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</si>
  <si>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</si>
  <si>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>01</t>
  </si>
  <si>
    <t>03</t>
  </si>
  <si>
    <t>Центральный аппарат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</si>
  <si>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</si>
  <si>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</si>
  <si>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Другие общегосударственные вопросы</t>
  </si>
  <si>
    <t>13</t>
  </si>
  <si>
    <t>ЖИЛИЩНО-КОММУНАЛЬНОЕ ХОЗЯЙСТВО</t>
  </si>
  <si>
    <t>05</t>
  </si>
  <si>
    <t>02</t>
  </si>
  <si>
    <t>Благоустройство</t>
  </si>
  <si>
    <t>Уличное освещение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</si>
  <si>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</si>
  <si>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Озеленение</t>
  </si>
  <si>
    <t>Прочие мероприятия по благоустройству городских округов и поселений</t>
  </si>
  <si>
    <t>Уплата налога на имущество организаций и земельного налога</t>
  </si>
  <si>
    <t>500</t>
  </si>
  <si>
    <t xml:space="preserve">                </t>
  </si>
  <si>
    <t xml:space="preserve">к решению Совета </t>
  </si>
  <si>
    <t xml:space="preserve">Функционирование высшего должностного лица субъекта Российской Федерации и муниципального образования </t>
  </si>
  <si>
    <t>Глава муниципального образования</t>
  </si>
  <si>
    <t>Государственная регистрация актов гражданского состояния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</si>
  <si>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</si>
  <si>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</si>
  <si>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военнные комиссариаты</t>
  </si>
  <si>
    <t>ВСЕГО РАСХОДОВ</t>
  </si>
  <si>
    <t xml:space="preserve">Расходы на выплаты персоналу в целях обес-печения выполнения функций государствен-ными (муниципальными) органами, казенными учреждениями, органами управления государ-ственными внебюджетными фондами </t>
  </si>
  <si>
    <t>Иные бюджетные ассигнования</t>
  </si>
  <si>
    <t>200</t>
  </si>
  <si>
    <t>14</t>
  </si>
  <si>
    <t>521 00 00</t>
  </si>
  <si>
    <t>521 04 00</t>
  </si>
  <si>
    <t>Прочие межбюджетные трансферты общего характера</t>
  </si>
  <si>
    <t>Межбюджетные трансферты</t>
  </si>
  <si>
    <t>Межбюджетные субсидии бюджтам субъектов Российской Федерации из местных бюджетов для формирования региональных фондов финансовой поддержки поселений ("отрицательные" трансферты)</t>
  </si>
  <si>
    <t>МЕЖБЮДЖЕТНЫЕ ТРАНСФЕРТЫ ОБЩЕГО ХАРАКТЕРА БЮДЖЕТАМ СУБЪЕКТОВ РОССИЙСКОЙ ФЕДЕРАЦИИ И МУНИЦИПАЛЬНЫХ  ОБРАЗОВАНИЙ</t>
  </si>
  <si>
    <t>Вед-во</t>
  </si>
  <si>
    <t>99 0 00 0000 0</t>
  </si>
  <si>
    <t>99 0 00 5118 0</t>
  </si>
  <si>
    <t>НАЦИОНАЛЬНАЯ ЭКОНОМИКА</t>
  </si>
  <si>
    <t>Дорожное хозяйство</t>
  </si>
  <si>
    <t>09</t>
  </si>
  <si>
    <t>Непрограммные направления расходов</t>
  </si>
  <si>
    <t>99 0 00 0203 0</t>
  </si>
  <si>
    <t>99 0 00 0204 0</t>
  </si>
  <si>
    <t>99 0 00 5930 0</t>
  </si>
  <si>
    <t>99 0 00 0295 0</t>
  </si>
  <si>
    <t>99 0 00 7802 0</t>
  </si>
  <si>
    <t>99 0 00 7801 0</t>
  </si>
  <si>
    <t>99 0 00 7803 0</t>
  </si>
  <si>
    <t>99 0 00 7805 0</t>
  </si>
  <si>
    <t>Б1 0 00 7804 0</t>
  </si>
  <si>
    <t>Б1 0 00 0000 0</t>
  </si>
  <si>
    <t>Муниципальная программа по содержанию  мест захоронений</t>
  </si>
  <si>
    <t>Содержание кладбищ</t>
  </si>
  <si>
    <t>Диспансеризация муниципальных служащих</t>
  </si>
  <si>
    <t>99 0 00 9707 1</t>
  </si>
  <si>
    <t>Большееловского сельского поселения</t>
  </si>
  <si>
    <t xml:space="preserve"> бюджета Большееловского сельского поселения</t>
  </si>
  <si>
    <t>Совет Большееловского селького поселения Елабужского муниципального района Республики Татарстан</t>
  </si>
  <si>
    <t>Исполнительный комитет Большееловского селького поселения Елабужского муниципального района Республики Татарстан</t>
  </si>
  <si>
    <t>847</t>
  </si>
  <si>
    <t>861</t>
  </si>
  <si>
    <t>Закупка товаров, работ и услуг для обеспечения государственных (муниципальных) нужд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</si>
  <si>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</si>
  <si>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99 0 00 2560 0</t>
  </si>
  <si>
    <t>Другие вопросы в области национальной экономики</t>
  </si>
  <si>
    <t>Мероприятия по землеустройству и землепользованию</t>
  </si>
  <si>
    <t>Закупка товаров, работ и услуг для государст-венных (муниципальных) нужд</t>
  </si>
  <si>
    <t>12</t>
  </si>
  <si>
    <t>99 0 00 0344 0</t>
  </si>
  <si>
    <t>Выполнение других обязательств государства</t>
  </si>
  <si>
    <t>99 2 00 0300 0</t>
  </si>
  <si>
    <t>НАЦИОНАЛЬНАЯ БЕЗОПАСНОСТЬ И ПРАВООХРАНИТЕЛЬНАЯ ДЕЯТЕЛЬНОСТЬ</t>
  </si>
  <si>
    <t>Обеспечение пожарной безопасности</t>
  </si>
  <si>
    <t>Непрограммные направления расхода</t>
  </si>
  <si>
    <t>Функционирование органов в сфере национальной безопасности и правоохранительной деятельности</t>
  </si>
  <si>
    <t>10</t>
  </si>
  <si>
    <t>99 0 00 0267 0</t>
  </si>
  <si>
    <t>Коммунальное хозяйство</t>
  </si>
  <si>
    <t>Мероприятия в области коммунального хозяйства</t>
  </si>
  <si>
    <t>99 0 00 7505 0</t>
  </si>
  <si>
    <t>Обеспечение проведения выборов и референдумов</t>
  </si>
  <si>
    <t>07</t>
  </si>
  <si>
    <t>Проведение выборов и референдумов</t>
  </si>
  <si>
    <t>99 0 00 0201 5</t>
  </si>
  <si>
    <t>Приложение 2</t>
  </si>
  <si>
    <t>Расходы</t>
  </si>
  <si>
    <t>бюджета Большееловского сельского поселения</t>
  </si>
  <si>
    <t xml:space="preserve">по ведомственной структуре расходов </t>
  </si>
  <si>
    <t xml:space="preserve">за 2018 год </t>
  </si>
  <si>
    <t>Кассовое исполнение</t>
  </si>
  <si>
    <t>от «22 » апреля  2019г. №147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</si>
</sst>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%"/>
    <numFmt numFmtId="190" formatCode="0.000"/>
    <numFmt numFmtId="191" formatCode="0.0000"/>
    <numFmt numFmtId="192" formatCode="0.00000"/>
    <numFmt numFmtId="193" formatCode="0.000000"/>
    <numFmt numFmtId="194" formatCode="0.0000000"/>
    <numFmt numFmtId="195" formatCode="#,##0.0"/>
    <numFmt numFmtId="196" formatCode="000"/>
    <numFmt numFmtId="197" formatCode="#,##0.000"/>
    <numFmt numFmtId="198" formatCode="#,##0.0000"/>
    <numFmt numFmtId="199" formatCode="#,##0.00000"/>
    <numFmt numFmtId="200" formatCode="#,##0.000000"/>
    <numFmt numFmtId="201" formatCode="#,##0.0000000"/>
    <numFmt numFmtId="202" formatCode="#,##0.00000000"/>
    <numFmt numFmtId="203" formatCode="_(* #,##0.000_);_(* \(#,##0.0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45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92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wrapText="1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49" fontId="3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0" fontId="4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188" fontId="1" fillId="0" borderId="0" xfId="0" applyNumberFormat="1" applyFont="1" applyFill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right"/>
    </xf>
    <xf numFmtId="0" fontId="1" fillId="0" borderId="0" xfId="0" applyFont="1" applyBorder="1" applyAlignment="1">
      <alignment horizontal="right"/>
    </xf>
    <xf numFmtId="49" fontId="2" fillId="32" borderId="10" xfId="0" applyNumberFormat="1" applyFont="1" applyFill="1" applyBorder="1" applyAlignment="1">
      <alignment horizontal="right"/>
    </xf>
    <xf numFmtId="0" fontId="1" fillId="32" borderId="10" xfId="0" applyFont="1" applyFill="1" applyBorder="1" applyAlignment="1">
      <alignment horizontal="right"/>
    </xf>
    <xf numFmtId="0" fontId="3" fillId="0" borderId="11" xfId="0" applyFont="1" applyFill="1" applyBorder="1" applyAlignment="1">
      <alignment wrapText="1"/>
    </xf>
    <xf numFmtId="195" fontId="1" fillId="0" borderId="12" xfId="0" applyNumberFormat="1" applyFont="1" applyFill="1" applyBorder="1" applyAlignment="1">
      <alignment/>
    </xf>
    <xf numFmtId="0" fontId="1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 horizontal="left" wrapText="1"/>
    </xf>
    <xf numFmtId="0" fontId="2" fillId="32" borderId="11" xfId="0" applyFont="1" applyFill="1" applyBorder="1" applyAlignment="1">
      <alignment horizontal="left" wrapText="1"/>
    </xf>
    <xf numFmtId="49" fontId="2" fillId="32" borderId="13" xfId="0" applyNumberFormat="1" applyFont="1" applyFill="1" applyBorder="1" applyAlignment="1">
      <alignment horizontal="right"/>
    </xf>
    <xf numFmtId="195" fontId="2" fillId="32" borderId="14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distributed"/>
    </xf>
    <xf numFmtId="0" fontId="1" fillId="0" borderId="10" xfId="0" applyFont="1" applyFill="1" applyBorder="1" applyAlignment="1">
      <alignment horizontal="distributed"/>
    </xf>
    <xf numFmtId="0" fontId="2" fillId="32" borderId="10" xfId="0" applyFont="1" applyFill="1" applyBorder="1" applyAlignment="1">
      <alignment horizontal="distributed"/>
    </xf>
    <xf numFmtId="0" fontId="2" fillId="32" borderId="15" xfId="0" applyFont="1" applyFill="1" applyBorder="1" applyAlignment="1">
      <alignment wrapText="1"/>
    </xf>
    <xf numFmtId="0" fontId="2" fillId="32" borderId="16" xfId="0" applyFont="1" applyFill="1" applyBorder="1" applyAlignment="1">
      <alignment/>
    </xf>
    <xf numFmtId="195" fontId="2" fillId="32" borderId="17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8" xfId="0" applyFont="1" applyFill="1" applyBorder="1" applyAlignment="1">
      <alignment wrapText="1"/>
    </xf>
    <xf numFmtId="0" fontId="2" fillId="32" borderId="19" xfId="0" applyFont="1" applyFill="1" applyBorder="1" applyAlignment="1">
      <alignment wrapText="1"/>
    </xf>
    <xf numFmtId="0" fontId="8" fillId="0" borderId="11" xfId="0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distributed"/>
    </xf>
    <xf numFmtId="0" fontId="4" fillId="0" borderId="11" xfId="0" applyFont="1" applyFill="1" applyBorder="1" applyAlignment="1">
      <alignment wrapText="1"/>
    </xf>
    <xf numFmtId="0" fontId="1" fillId="0" borderId="11" xfId="0" applyFont="1" applyFill="1" applyBorder="1" applyAlignment="1">
      <alignment horizontal="left"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right"/>
    </xf>
    <xf numFmtId="0" fontId="2" fillId="32" borderId="10" xfId="0" applyFont="1" applyFill="1" applyBorder="1" applyAlignment="1">
      <alignment/>
    </xf>
    <xf numFmtId="0" fontId="2" fillId="32" borderId="20" xfId="0" applyFont="1" applyFill="1" applyBorder="1" applyAlignment="1">
      <alignment horizontal="left" wrapText="1"/>
    </xf>
    <xf numFmtId="0" fontId="2" fillId="32" borderId="21" xfId="0" applyFont="1" applyFill="1" applyBorder="1" applyAlignment="1">
      <alignment horizontal="left" wrapText="1"/>
    </xf>
    <xf numFmtId="0" fontId="2" fillId="32" borderId="13" xfId="0" applyFont="1" applyFill="1" applyBorder="1" applyAlignment="1">
      <alignment horizontal="distributed"/>
    </xf>
    <xf numFmtId="0" fontId="1" fillId="32" borderId="13" xfId="0" applyFont="1" applyFill="1" applyBorder="1" applyAlignment="1">
      <alignment horizontal="right"/>
    </xf>
    <xf numFmtId="0" fontId="2" fillId="32" borderId="22" xfId="0" applyFont="1" applyFill="1" applyBorder="1" applyAlignment="1">
      <alignment horizontal="left" vertical="center" wrapText="1"/>
    </xf>
    <xf numFmtId="0" fontId="2" fillId="32" borderId="23" xfId="0" applyFont="1" applyFill="1" applyBorder="1" applyAlignment="1">
      <alignment horizontal="center" vertical="center" wrapText="1"/>
    </xf>
    <xf numFmtId="0" fontId="2" fillId="32" borderId="23" xfId="0" applyFont="1" applyFill="1" applyBorder="1" applyAlignment="1">
      <alignment horizontal="distributed" wrapText="1"/>
    </xf>
    <xf numFmtId="195" fontId="2" fillId="32" borderId="24" xfId="0" applyNumberFormat="1" applyFont="1" applyFill="1" applyBorder="1" applyAlignment="1">
      <alignment/>
    </xf>
    <xf numFmtId="0" fontId="2" fillId="32" borderId="11" xfId="0" applyFont="1" applyFill="1" applyBorder="1" applyAlignment="1">
      <alignment wrapText="1"/>
    </xf>
    <xf numFmtId="0" fontId="2" fillId="32" borderId="11" xfId="0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wrapText="1"/>
    </xf>
    <xf numFmtId="49" fontId="1" fillId="0" borderId="26" xfId="0" applyNumberFormat="1" applyFont="1" applyFill="1" applyBorder="1" applyAlignment="1">
      <alignment horizontal="right"/>
    </xf>
    <xf numFmtId="0" fontId="1" fillId="0" borderId="26" xfId="0" applyFont="1" applyFill="1" applyBorder="1" applyAlignment="1">
      <alignment horizontal="distributed"/>
    </xf>
    <xf numFmtId="0" fontId="5" fillId="0" borderId="0" xfId="0" applyFont="1" applyFill="1" applyAlignment="1">
      <alignment horizontal="center"/>
    </xf>
    <xf numFmtId="3" fontId="2" fillId="32" borderId="23" xfId="0" applyNumberFormat="1" applyFont="1" applyFill="1" applyBorder="1" applyAlignment="1">
      <alignment horizontal="right"/>
    </xf>
    <xf numFmtId="195" fontId="1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distributed"/>
    </xf>
    <xf numFmtId="195" fontId="2" fillId="32" borderId="27" xfId="0" applyNumberFormat="1" applyFont="1" applyFill="1" applyBorder="1" applyAlignment="1">
      <alignment/>
    </xf>
    <xf numFmtId="195" fontId="3" fillId="0" borderId="27" xfId="0" applyNumberFormat="1" applyFont="1" applyFill="1" applyBorder="1" applyAlignment="1">
      <alignment/>
    </xf>
    <xf numFmtId="195" fontId="4" fillId="0" borderId="27" xfId="0" applyNumberFormat="1" applyFont="1" applyFill="1" applyBorder="1" applyAlignment="1">
      <alignment/>
    </xf>
    <xf numFmtId="195" fontId="1" fillId="0" borderId="27" xfId="0" applyNumberFormat="1" applyFont="1" applyFill="1" applyBorder="1" applyAlignment="1">
      <alignment/>
    </xf>
    <xf numFmtId="195" fontId="2" fillId="32" borderId="27" xfId="0" applyNumberFormat="1" applyFont="1" applyFill="1" applyBorder="1" applyAlignment="1">
      <alignment horizontal="right"/>
    </xf>
    <xf numFmtId="195" fontId="2" fillId="0" borderId="27" xfId="0" applyNumberFormat="1" applyFont="1" applyFill="1" applyBorder="1" applyAlignment="1">
      <alignment/>
    </xf>
    <xf numFmtId="195" fontId="1" fillId="33" borderId="28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right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195" fontId="2" fillId="0" borderId="0" xfId="0" applyNumberFormat="1" applyFont="1" applyFill="1" applyAlignment="1">
      <alignment/>
    </xf>
    <xf numFmtId="0" fontId="1" fillId="0" borderId="0" xfId="0" applyFont="1" applyFill="1" applyAlignment="1">
      <alignment horizontal="left"/>
    </xf>
    <xf numFmtId="195" fontId="3" fillId="0" borderId="12" xfId="0" applyNumberFormat="1" applyFont="1" applyFill="1" applyBorder="1" applyAlignment="1">
      <alignment/>
    </xf>
    <xf numFmtId="195" fontId="4" fillId="0" borderId="12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188" fontId="1" fillId="33" borderId="0" xfId="0" applyNumberFormat="1" applyFont="1" applyFill="1" applyAlignment="1">
      <alignment/>
    </xf>
    <xf numFmtId="0" fontId="1" fillId="33" borderId="0" xfId="0" applyFont="1" applyFill="1" applyAlignment="1">
      <alignment/>
    </xf>
    <xf numFmtId="188" fontId="2" fillId="33" borderId="0" xfId="0" applyNumberFormat="1" applyFont="1" applyFill="1" applyAlignment="1">
      <alignment/>
    </xf>
    <xf numFmtId="0" fontId="44" fillId="0" borderId="0" xfId="0" applyFont="1" applyFill="1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29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M118"/>
  <sheetViews>
    <sheetView tabSelected="1" zoomScale="80" zoomScaleNormal="80" zoomScaleSheetLayoutView="100" workbookViewId="0" topLeftCell="A1">
      <selection activeCell="E6" sqref="E6"/>
    </sheetView>
  </sheetViews>
  <sheetFormatPr defaultColWidth="9.140625" defaultRowHeight="12.75"/>
  <cols>
    <col min="1" max="1" width="50.421875" style="2" customWidth="1"/>
    <col min="2" max="2" width="7.421875" style="2" customWidth="1"/>
    <col min="3" max="3" width="9.140625" style="2" customWidth="1"/>
    <col min="4" max="4" width="9.00390625" style="2" bestFit="1" customWidth="1"/>
    <col min="5" max="5" width="16.140625" style="2" customWidth="1"/>
    <col min="6" max="6" width="7.57421875" style="2" customWidth="1"/>
    <col min="7" max="7" width="15.7109375" style="2" customWidth="1"/>
    <col min="8" max="10" width="9.140625" style="2" customWidth="1"/>
    <col min="11" max="11" width="50.421875" style="2" customWidth="1"/>
    <col min="12" max="12" width="9.140625" style="2" customWidth="1"/>
    <col min="13" max="13" width="11.28125" style="2" customWidth="1"/>
    <col min="14" max="16384" width="9.140625" style="2" customWidth="1"/>
  </cols>
  <sheetData>
    <row r="1" spans="1:10" s="14" customFormat="1" ht="14.25" customHeight="1">
      <c r="A1" s="13"/>
      <c r="B1" s="13"/>
      <c r="E1" s="15" t="s">
        <v>93</v>
      </c>
      <c r="H1" s="16"/>
      <c r="I1" s="16"/>
      <c r="J1" s="16"/>
    </row>
    <row r="2" spans="1:10" s="14" customFormat="1" ht="13.5" customHeight="1">
      <c r="A2" s="13"/>
      <c r="B2" s="13"/>
      <c r="E2" s="15" t="s">
        <v>25</v>
      </c>
      <c r="H2" s="16"/>
      <c r="I2" s="16"/>
      <c r="J2" s="16"/>
    </row>
    <row r="3" spans="1:10" s="14" customFormat="1" ht="15.75" customHeight="1">
      <c r="A3" s="13"/>
      <c r="B3" s="13"/>
      <c r="E3" s="35" t="s">
        <v>64</v>
      </c>
      <c r="G3" s="36"/>
      <c r="H3" s="16"/>
      <c r="I3" s="16"/>
      <c r="J3" s="16"/>
    </row>
    <row r="4" spans="1:10" s="14" customFormat="1" ht="15" customHeight="1">
      <c r="A4" s="13"/>
      <c r="B4" s="13"/>
      <c r="E4" s="15" t="s">
        <v>99</v>
      </c>
      <c r="H4" s="16"/>
      <c r="I4" s="16"/>
      <c r="J4" s="16"/>
    </row>
    <row r="5" spans="1:4" ht="15.75">
      <c r="A5" s="17"/>
      <c r="B5" s="17"/>
      <c r="C5" s="17"/>
      <c r="D5" s="18" t="s">
        <v>24</v>
      </c>
    </row>
    <row r="6" spans="1:10" s="14" customFormat="1" ht="15.75" customHeight="1">
      <c r="A6" s="15"/>
      <c r="B6" s="15"/>
      <c r="C6" s="15"/>
      <c r="D6" s="15"/>
      <c r="F6" s="15"/>
      <c r="G6" s="19"/>
      <c r="H6" s="15"/>
      <c r="I6" s="15"/>
      <c r="J6" s="15"/>
    </row>
    <row r="7" spans="1:7" ht="16.5">
      <c r="A7" s="91" t="s">
        <v>94</v>
      </c>
      <c r="B7" s="91"/>
      <c r="C7" s="91"/>
      <c r="D7" s="91"/>
      <c r="E7" s="91"/>
      <c r="F7" s="91"/>
      <c r="G7" s="91"/>
    </row>
    <row r="8" spans="1:7" ht="16.5">
      <c r="A8" s="91" t="s">
        <v>95</v>
      </c>
      <c r="B8" s="91"/>
      <c r="C8" s="91"/>
      <c r="D8" s="91"/>
      <c r="E8" s="91"/>
      <c r="F8" s="91"/>
      <c r="G8" s="91"/>
    </row>
    <row r="9" spans="1:7" ht="16.5">
      <c r="A9" s="91" t="s">
        <v>96</v>
      </c>
      <c r="B9" s="91"/>
      <c r="C9" s="91"/>
      <c r="D9" s="91"/>
      <c r="E9" s="91"/>
      <c r="F9" s="91"/>
      <c r="G9" s="91"/>
    </row>
    <row r="10" spans="1:7" ht="16.5">
      <c r="A10" s="91" t="s">
        <v>65</v>
      </c>
      <c r="B10" s="91"/>
      <c r="C10" s="91"/>
      <c r="D10" s="91"/>
      <c r="E10" s="91"/>
      <c r="F10" s="91"/>
      <c r="G10" s="91"/>
    </row>
    <row r="11" spans="1:7" ht="16.5">
      <c r="A11" s="91" t="s">
        <v>97</v>
      </c>
      <c r="B11" s="91"/>
      <c r="C11" s="91"/>
      <c r="D11" s="91"/>
      <c r="E11" s="91"/>
      <c r="F11" s="91"/>
      <c r="G11" s="91"/>
    </row>
    <row r="12" spans="1:6" ht="16.5">
      <c r="A12" s="60"/>
      <c r="B12" s="60"/>
      <c r="C12" s="60"/>
      <c r="D12" s="60"/>
      <c r="E12" s="60"/>
      <c r="F12" s="60"/>
    </row>
    <row r="13" spans="1:7" ht="16.5" thickBot="1">
      <c r="A13" s="84"/>
      <c r="B13" s="84"/>
      <c r="C13" s="84"/>
      <c r="D13" s="84"/>
      <c r="E13" s="84"/>
      <c r="F13" s="84"/>
      <c r="G13" s="18" t="s">
        <v>0</v>
      </c>
    </row>
    <row r="14" spans="1:7" ht="15.75">
      <c r="A14" s="87" t="s">
        <v>1</v>
      </c>
      <c r="B14" s="85" t="s">
        <v>43</v>
      </c>
      <c r="C14" s="85" t="s">
        <v>2</v>
      </c>
      <c r="D14" s="85" t="s">
        <v>3</v>
      </c>
      <c r="E14" s="85" t="s">
        <v>4</v>
      </c>
      <c r="F14" s="85" t="s">
        <v>5</v>
      </c>
      <c r="G14" s="89" t="s">
        <v>98</v>
      </c>
    </row>
    <row r="15" spans="1:7" ht="16.5" thickBot="1">
      <c r="A15" s="88"/>
      <c r="B15" s="86"/>
      <c r="C15" s="86"/>
      <c r="D15" s="86"/>
      <c r="E15" s="86"/>
      <c r="F15" s="86"/>
      <c r="G15" s="90"/>
    </row>
    <row r="16" spans="1:9" ht="47.25">
      <c r="A16" s="51" t="s">
        <v>66</v>
      </c>
      <c r="B16" s="61">
        <v>847</v>
      </c>
      <c r="C16" s="52"/>
      <c r="D16" s="52"/>
      <c r="E16" s="53"/>
      <c r="F16" s="52"/>
      <c r="G16" s="54">
        <f>G17</f>
        <v>688.1</v>
      </c>
      <c r="I16" s="62"/>
    </row>
    <row r="17" spans="1:9" s="3" customFormat="1" ht="15.75">
      <c r="A17" s="55" t="s">
        <v>6</v>
      </c>
      <c r="B17" s="20" t="s">
        <v>68</v>
      </c>
      <c r="C17" s="20" t="s">
        <v>7</v>
      </c>
      <c r="D17" s="20"/>
      <c r="E17" s="45"/>
      <c r="F17" s="46"/>
      <c r="G17" s="64">
        <f>G18</f>
        <v>688.1</v>
      </c>
      <c r="I17" s="62"/>
    </row>
    <row r="18" spans="1:9" s="6" customFormat="1" ht="54" customHeight="1">
      <c r="A18" s="22" t="s">
        <v>26</v>
      </c>
      <c r="B18" s="7" t="s">
        <v>68</v>
      </c>
      <c r="C18" s="4" t="s">
        <v>7</v>
      </c>
      <c r="D18" s="4" t="s">
        <v>16</v>
      </c>
      <c r="E18" s="29"/>
      <c r="F18" s="5"/>
      <c r="G18" s="65">
        <f>G19</f>
        <v>688.1</v>
      </c>
      <c r="I18" s="62"/>
    </row>
    <row r="19" spans="1:9" s="10" customFormat="1" ht="15.75">
      <c r="A19" s="39" t="s">
        <v>49</v>
      </c>
      <c r="B19" s="40" t="s">
        <v>68</v>
      </c>
      <c r="C19" s="40" t="s">
        <v>7</v>
      </c>
      <c r="D19" s="40" t="s">
        <v>16</v>
      </c>
      <c r="E19" s="41" t="s">
        <v>44</v>
      </c>
      <c r="F19" s="9"/>
      <c r="G19" s="66">
        <f>G20</f>
        <v>688.1</v>
      </c>
      <c r="I19" s="62"/>
    </row>
    <row r="20" spans="1:9" ht="15.75">
      <c r="A20" s="24" t="s">
        <v>27</v>
      </c>
      <c r="B20" s="7" t="s">
        <v>68</v>
      </c>
      <c r="C20" s="7" t="s">
        <v>7</v>
      </c>
      <c r="D20" s="7" t="s">
        <v>16</v>
      </c>
      <c r="E20" s="30" t="s">
        <v>50</v>
      </c>
      <c r="F20" s="11"/>
      <c r="G20" s="67">
        <f>G21</f>
        <v>688.1</v>
      </c>
      <c r="I20" s="62"/>
    </row>
    <row r="21" spans="1:11" ht="81.75" customHeight="1">
      <c r="A21" s="24" t="s">
        <v>33</v>
      </c>
      <c r="B21" s="7" t="s">
        <v>68</v>
      </c>
      <c r="C21" s="7" t="s">
        <v>7</v>
      </c>
      <c r="D21" s="7" t="s">
        <v>16</v>
      </c>
      <c r="E21" s="30" t="s">
        <v>50</v>
      </c>
      <c r="F21" s="11">
        <v>100</v>
      </c>
      <c r="G21" s="67">
        <v>688.1</v>
      </c>
      <c r="I21" s="62"/>
      <c r="K21" s="75"/>
    </row>
    <row r="22" spans="1:9" ht="63">
      <c r="A22" s="56" t="s">
        <v>67</v>
      </c>
      <c r="B22" s="20" t="s">
        <v>69</v>
      </c>
      <c r="C22" s="44"/>
      <c r="D22" s="20"/>
      <c r="E22" s="20"/>
      <c r="F22" s="20"/>
      <c r="G22" s="64">
        <f>G23+G46+G66+G57+G52</f>
        <v>1302.47</v>
      </c>
      <c r="I22" s="62"/>
    </row>
    <row r="23" spans="1:9" ht="15.75">
      <c r="A23" s="55" t="s">
        <v>6</v>
      </c>
      <c r="B23" s="20" t="s">
        <v>69</v>
      </c>
      <c r="C23" s="20" t="s">
        <v>7</v>
      </c>
      <c r="D23" s="20"/>
      <c r="E23" s="20"/>
      <c r="F23" s="20"/>
      <c r="G23" s="68">
        <f>G24+G34+G30</f>
        <v>616.7</v>
      </c>
      <c r="I23" s="62"/>
    </row>
    <row r="24" spans="1:9" s="6" customFormat="1" ht="78.75">
      <c r="A24" s="22" t="s">
        <v>10</v>
      </c>
      <c r="B24" s="4" t="s">
        <v>69</v>
      </c>
      <c r="C24" s="4" t="s">
        <v>7</v>
      </c>
      <c r="D24" s="4" t="s">
        <v>11</v>
      </c>
      <c r="E24" s="29"/>
      <c r="F24" s="5"/>
      <c r="G24" s="65">
        <f>G25</f>
        <v>549.1</v>
      </c>
      <c r="I24" s="62"/>
    </row>
    <row r="25" spans="1:9" s="10" customFormat="1" ht="15.75">
      <c r="A25" s="39" t="s">
        <v>49</v>
      </c>
      <c r="B25" s="40" t="s">
        <v>69</v>
      </c>
      <c r="C25" s="40" t="s">
        <v>7</v>
      </c>
      <c r="D25" s="40" t="s">
        <v>11</v>
      </c>
      <c r="E25" s="41" t="s">
        <v>44</v>
      </c>
      <c r="F25" s="9"/>
      <c r="G25" s="66">
        <f>G26</f>
        <v>549.1</v>
      </c>
      <c r="I25" s="62"/>
    </row>
    <row r="26" spans="1:9" ht="15.75">
      <c r="A26" s="24" t="s">
        <v>9</v>
      </c>
      <c r="B26" s="7" t="s">
        <v>69</v>
      </c>
      <c r="C26" s="7" t="s">
        <v>7</v>
      </c>
      <c r="D26" s="7" t="s">
        <v>11</v>
      </c>
      <c r="E26" s="30" t="s">
        <v>51</v>
      </c>
      <c r="F26" s="11"/>
      <c r="G26" s="67">
        <f>G27+G28+G29</f>
        <v>549.1</v>
      </c>
      <c r="I26" s="62"/>
    </row>
    <row r="27" spans="1:11" ht="99.75" customHeight="1">
      <c r="A27" s="24" t="s">
        <v>33</v>
      </c>
      <c r="B27" s="7" t="s">
        <v>69</v>
      </c>
      <c r="C27" s="7" t="s">
        <v>7</v>
      </c>
      <c r="D27" s="7" t="s">
        <v>11</v>
      </c>
      <c r="E27" s="30" t="s">
        <v>51</v>
      </c>
      <c r="F27" s="11">
        <v>100</v>
      </c>
      <c r="G27" s="67">
        <v>287.8</v>
      </c>
      <c r="I27" s="62"/>
      <c r="K27" s="62"/>
    </row>
    <row r="28" spans="1:11" ht="31.5">
      <c r="A28" s="24" t="s">
        <v>70</v>
      </c>
      <c r="B28" s="7" t="s">
        <v>69</v>
      </c>
      <c r="C28" s="7" t="s">
        <v>7</v>
      </c>
      <c r="D28" s="7" t="s">
        <v>11</v>
      </c>
      <c r="E28" s="30" t="s">
        <v>51</v>
      </c>
      <c r="F28" s="11">
        <v>200</v>
      </c>
      <c r="G28" s="67">
        <v>254.8</v>
      </c>
      <c r="I28" s="62"/>
      <c r="K28" s="75"/>
    </row>
    <row r="29" spans="1:10" ht="15.75">
      <c r="A29" s="24" t="s">
        <v>34</v>
      </c>
      <c r="B29" s="7" t="s">
        <v>69</v>
      </c>
      <c r="C29" s="7" t="s">
        <v>7</v>
      </c>
      <c r="D29" s="7" t="s">
        <v>11</v>
      </c>
      <c r="E29" s="30" t="s">
        <v>51</v>
      </c>
      <c r="F29" s="8">
        <v>800</v>
      </c>
      <c r="G29" s="67">
        <v>6.5</v>
      </c>
      <c r="I29" s="62"/>
      <c r="J29" s="82"/>
    </row>
    <row r="30" spans="1:9" ht="31.5">
      <c r="A30" s="22" t="s">
        <v>89</v>
      </c>
      <c r="B30" s="4" t="s">
        <v>69</v>
      </c>
      <c r="C30" s="4" t="s">
        <v>7</v>
      </c>
      <c r="D30" s="4" t="s">
        <v>90</v>
      </c>
      <c r="E30" s="29"/>
      <c r="F30" s="5"/>
      <c r="G30" s="76">
        <f>G31</f>
        <v>15.6</v>
      </c>
      <c r="I30" s="62"/>
    </row>
    <row r="31" spans="1:9" ht="15.75">
      <c r="A31" s="42" t="s">
        <v>82</v>
      </c>
      <c r="B31" s="40" t="s">
        <v>69</v>
      </c>
      <c r="C31" s="40" t="s">
        <v>7</v>
      </c>
      <c r="D31" s="40" t="s">
        <v>90</v>
      </c>
      <c r="E31" s="41" t="s">
        <v>44</v>
      </c>
      <c r="F31" s="71"/>
      <c r="G31" s="77">
        <f>G32</f>
        <v>15.6</v>
      </c>
      <c r="I31" s="62"/>
    </row>
    <row r="32" spans="1:9" ht="15.75">
      <c r="A32" s="24" t="s">
        <v>91</v>
      </c>
      <c r="B32" s="7" t="s">
        <v>69</v>
      </c>
      <c r="C32" s="7" t="s">
        <v>7</v>
      </c>
      <c r="D32" s="7" t="s">
        <v>90</v>
      </c>
      <c r="E32" s="30" t="s">
        <v>92</v>
      </c>
      <c r="F32" s="8"/>
      <c r="G32" s="23">
        <f>G33</f>
        <v>15.6</v>
      </c>
      <c r="I32" s="62"/>
    </row>
    <row r="33" spans="1:9" ht="15.75">
      <c r="A33" s="24" t="s">
        <v>34</v>
      </c>
      <c r="B33" s="7" t="s">
        <v>69</v>
      </c>
      <c r="C33" s="7" t="s">
        <v>7</v>
      </c>
      <c r="D33" s="7" t="s">
        <v>90</v>
      </c>
      <c r="E33" s="30" t="s">
        <v>92</v>
      </c>
      <c r="F33" s="8">
        <v>800</v>
      </c>
      <c r="G33" s="67">
        <v>15.6</v>
      </c>
      <c r="I33" s="62"/>
    </row>
    <row r="34" spans="1:9" ht="15.75">
      <c r="A34" s="22" t="s">
        <v>12</v>
      </c>
      <c r="B34" s="4" t="s">
        <v>69</v>
      </c>
      <c r="C34" s="4" t="s">
        <v>7</v>
      </c>
      <c r="D34" s="4" t="s">
        <v>13</v>
      </c>
      <c r="E34" s="29"/>
      <c r="F34" s="5"/>
      <c r="G34" s="69">
        <f>G35</f>
        <v>52</v>
      </c>
      <c r="I34" s="62"/>
    </row>
    <row r="35" spans="1:9" ht="15.75">
      <c r="A35" s="39" t="s">
        <v>49</v>
      </c>
      <c r="B35" s="40" t="s">
        <v>69</v>
      </c>
      <c r="C35" s="40" t="s">
        <v>7</v>
      </c>
      <c r="D35" s="40" t="s">
        <v>13</v>
      </c>
      <c r="E35" s="41" t="s">
        <v>44</v>
      </c>
      <c r="F35" s="9"/>
      <c r="G35" s="66">
        <f>G36+G40+G42+G38+G44</f>
        <v>52</v>
      </c>
      <c r="I35" s="62"/>
    </row>
    <row r="36" spans="1:9" ht="31.5">
      <c r="A36" s="24" t="s">
        <v>22</v>
      </c>
      <c r="B36" s="7" t="s">
        <v>69</v>
      </c>
      <c r="C36" s="7" t="s">
        <v>7</v>
      </c>
      <c r="D36" s="7">
        <v>13</v>
      </c>
      <c r="E36" s="30" t="s">
        <v>53</v>
      </c>
      <c r="F36" s="1"/>
      <c r="G36" s="67">
        <f>G37</f>
        <v>19.2</v>
      </c>
      <c r="I36" s="62"/>
    </row>
    <row r="37" spans="1:12" ht="18.75" customHeight="1">
      <c r="A37" s="24" t="s">
        <v>34</v>
      </c>
      <c r="B37" s="7" t="s">
        <v>69</v>
      </c>
      <c r="C37" s="7" t="s">
        <v>7</v>
      </c>
      <c r="D37" s="7">
        <v>13</v>
      </c>
      <c r="E37" s="30" t="s">
        <v>53</v>
      </c>
      <c r="F37" s="8">
        <v>800</v>
      </c>
      <c r="G37" s="67">
        <v>19.2</v>
      </c>
      <c r="I37" s="62"/>
      <c r="L37" s="62"/>
    </row>
    <row r="38" spans="1:9" ht="78.75">
      <c r="A38" s="24" t="s">
        <v>71</v>
      </c>
      <c r="B38" s="7" t="s">
        <v>69</v>
      </c>
      <c r="C38" s="7" t="s">
        <v>7</v>
      </c>
      <c r="D38" s="7" t="s">
        <v>13</v>
      </c>
      <c r="E38" s="30" t="s">
        <v>72</v>
      </c>
      <c r="F38" s="8"/>
      <c r="G38" s="67">
        <v>19</v>
      </c>
      <c r="I38" s="62"/>
    </row>
    <row r="39" spans="1:9" ht="18.75" customHeight="1">
      <c r="A39" s="24" t="s">
        <v>40</v>
      </c>
      <c r="B39" s="7" t="s">
        <v>69</v>
      </c>
      <c r="C39" s="7" t="s">
        <v>7</v>
      </c>
      <c r="D39" s="7" t="s">
        <v>13</v>
      </c>
      <c r="E39" s="30" t="s">
        <v>72</v>
      </c>
      <c r="F39" s="8">
        <v>500</v>
      </c>
      <c r="G39" s="67">
        <v>19</v>
      </c>
      <c r="I39" s="62"/>
    </row>
    <row r="40" spans="1:9" ht="31.5" hidden="1">
      <c r="A40" s="24" t="s">
        <v>28</v>
      </c>
      <c r="B40" s="7" t="s">
        <v>69</v>
      </c>
      <c r="C40" s="7" t="s">
        <v>7</v>
      </c>
      <c r="D40" s="7">
        <v>13</v>
      </c>
      <c r="E40" s="30" t="s">
        <v>52</v>
      </c>
      <c r="F40" s="1"/>
      <c r="G40" s="67">
        <f>G41</f>
        <v>0</v>
      </c>
      <c r="I40" s="62"/>
    </row>
    <row r="41" spans="1:9" ht="31.5" hidden="1">
      <c r="A41" s="24" t="s">
        <v>70</v>
      </c>
      <c r="B41" s="7" t="s">
        <v>69</v>
      </c>
      <c r="C41" s="7" t="s">
        <v>7</v>
      </c>
      <c r="D41" s="7">
        <v>13</v>
      </c>
      <c r="E41" s="30" t="s">
        <v>52</v>
      </c>
      <c r="F41" s="8">
        <v>200</v>
      </c>
      <c r="G41" s="67">
        <f>1.5-1.5</f>
        <v>0</v>
      </c>
      <c r="I41" s="62"/>
    </row>
    <row r="42" spans="1:9" ht="20.25" customHeight="1">
      <c r="A42" s="24" t="s">
        <v>62</v>
      </c>
      <c r="B42" s="7" t="s">
        <v>69</v>
      </c>
      <c r="C42" s="7" t="s">
        <v>7</v>
      </c>
      <c r="D42" s="7" t="s">
        <v>13</v>
      </c>
      <c r="E42" s="30" t="s">
        <v>63</v>
      </c>
      <c r="F42" s="8"/>
      <c r="G42" s="67">
        <f>G43</f>
        <v>5.4</v>
      </c>
      <c r="I42" s="62"/>
    </row>
    <row r="43" spans="1:9" ht="31.5">
      <c r="A43" s="24" t="s">
        <v>70</v>
      </c>
      <c r="B43" s="7" t="s">
        <v>69</v>
      </c>
      <c r="C43" s="7" t="s">
        <v>7</v>
      </c>
      <c r="D43" s="7" t="s">
        <v>13</v>
      </c>
      <c r="E43" s="30" t="s">
        <v>63</v>
      </c>
      <c r="F43" s="8">
        <v>200</v>
      </c>
      <c r="G43" s="67">
        <v>5.4</v>
      </c>
      <c r="I43" s="62"/>
    </row>
    <row r="44" spans="1:9" ht="15.75">
      <c r="A44" s="24" t="s">
        <v>78</v>
      </c>
      <c r="B44" s="7" t="s">
        <v>69</v>
      </c>
      <c r="C44" s="7" t="s">
        <v>7</v>
      </c>
      <c r="D44" s="7">
        <v>13</v>
      </c>
      <c r="E44" s="30" t="s">
        <v>79</v>
      </c>
      <c r="F44" s="8"/>
      <c r="G44" s="67">
        <f>G45</f>
        <v>8.4</v>
      </c>
      <c r="I44" s="62"/>
    </row>
    <row r="45" spans="1:9" ht="31.5">
      <c r="A45" s="24" t="s">
        <v>75</v>
      </c>
      <c r="B45" s="7" t="s">
        <v>69</v>
      </c>
      <c r="C45" s="7" t="s">
        <v>7</v>
      </c>
      <c r="D45" s="7">
        <v>13</v>
      </c>
      <c r="E45" s="30" t="s">
        <v>79</v>
      </c>
      <c r="F45" s="8">
        <v>200</v>
      </c>
      <c r="G45" s="67">
        <v>8.4</v>
      </c>
      <c r="I45" s="62"/>
    </row>
    <row r="46" spans="1:9" s="3" customFormat="1" ht="25.5" customHeight="1">
      <c r="A46" s="26" t="s">
        <v>29</v>
      </c>
      <c r="B46" s="20" t="s">
        <v>69</v>
      </c>
      <c r="C46" s="20" t="s">
        <v>16</v>
      </c>
      <c r="D46" s="20"/>
      <c r="E46" s="31"/>
      <c r="F46" s="21"/>
      <c r="G46" s="64">
        <f>G47</f>
        <v>82.89999999999999</v>
      </c>
      <c r="I46" s="62"/>
    </row>
    <row r="47" spans="1:9" s="6" customFormat="1" ht="15.75">
      <c r="A47" s="25" t="s">
        <v>30</v>
      </c>
      <c r="B47" s="4" t="s">
        <v>69</v>
      </c>
      <c r="C47" s="4" t="s">
        <v>16</v>
      </c>
      <c r="D47" s="4" t="s">
        <v>8</v>
      </c>
      <c r="E47" s="29"/>
      <c r="F47" s="5"/>
      <c r="G47" s="65">
        <f>G48</f>
        <v>82.89999999999999</v>
      </c>
      <c r="I47" s="62"/>
    </row>
    <row r="48" spans="1:9" ht="15.75">
      <c r="A48" s="39" t="s">
        <v>49</v>
      </c>
      <c r="B48" s="40" t="s">
        <v>69</v>
      </c>
      <c r="C48" s="40" t="s">
        <v>16</v>
      </c>
      <c r="D48" s="40" t="s">
        <v>8</v>
      </c>
      <c r="E48" s="41" t="s">
        <v>44</v>
      </c>
      <c r="F48" s="9"/>
      <c r="G48" s="66">
        <f>G49</f>
        <v>82.89999999999999</v>
      </c>
      <c r="I48" s="62"/>
    </row>
    <row r="49" spans="1:9" ht="47.25">
      <c r="A49" s="24" t="s">
        <v>31</v>
      </c>
      <c r="B49" s="7" t="s">
        <v>69</v>
      </c>
      <c r="C49" s="7" t="s">
        <v>16</v>
      </c>
      <c r="D49" s="7" t="s">
        <v>8</v>
      </c>
      <c r="E49" s="30" t="s">
        <v>45</v>
      </c>
      <c r="F49" s="11"/>
      <c r="G49" s="67">
        <f>G50+G51</f>
        <v>82.89999999999999</v>
      </c>
      <c r="I49" s="62"/>
    </row>
    <row r="50" spans="1:9" ht="81" customHeight="1">
      <c r="A50" s="24" t="s">
        <v>33</v>
      </c>
      <c r="B50" s="7" t="s">
        <v>69</v>
      </c>
      <c r="C50" s="7" t="s">
        <v>16</v>
      </c>
      <c r="D50" s="7" t="s">
        <v>8</v>
      </c>
      <c r="E50" s="30" t="s">
        <v>45</v>
      </c>
      <c r="F50" s="11">
        <v>100</v>
      </c>
      <c r="G50" s="67">
        <f>65.1+9.6</f>
        <v>74.69999999999999</v>
      </c>
      <c r="I50" s="62"/>
    </row>
    <row r="51" spans="1:9" ht="31.5">
      <c r="A51" s="24" t="s">
        <v>70</v>
      </c>
      <c r="B51" s="7" t="s">
        <v>69</v>
      </c>
      <c r="C51" s="7" t="s">
        <v>16</v>
      </c>
      <c r="D51" s="7" t="s">
        <v>8</v>
      </c>
      <c r="E51" s="30" t="s">
        <v>45</v>
      </c>
      <c r="F51" s="11">
        <v>200</v>
      </c>
      <c r="G51" s="67">
        <f>14-5.8</f>
        <v>8.2</v>
      </c>
      <c r="I51" s="62"/>
    </row>
    <row r="52" spans="1:9" ht="47.25">
      <c r="A52" s="26" t="s">
        <v>80</v>
      </c>
      <c r="B52" s="20" t="s">
        <v>69</v>
      </c>
      <c r="C52" s="20" t="s">
        <v>8</v>
      </c>
      <c r="D52" s="20"/>
      <c r="E52" s="20"/>
      <c r="F52" s="31"/>
      <c r="G52" s="64">
        <f>G53</f>
        <v>113.3</v>
      </c>
      <c r="I52" s="62"/>
    </row>
    <row r="53" spans="1:9" ht="15.75">
      <c r="A53" s="25" t="s">
        <v>81</v>
      </c>
      <c r="B53" s="4" t="s">
        <v>69</v>
      </c>
      <c r="C53" s="4" t="s">
        <v>8</v>
      </c>
      <c r="D53" s="4" t="s">
        <v>84</v>
      </c>
      <c r="E53" s="29"/>
      <c r="F53" s="5"/>
      <c r="G53" s="67">
        <f>G54</f>
        <v>113.3</v>
      </c>
      <c r="I53" s="62"/>
    </row>
    <row r="54" spans="1:9" ht="15.75">
      <c r="A54" s="39" t="s">
        <v>82</v>
      </c>
      <c r="B54" s="40" t="s">
        <v>69</v>
      </c>
      <c r="C54" s="40" t="s">
        <v>8</v>
      </c>
      <c r="D54" s="40" t="s">
        <v>84</v>
      </c>
      <c r="E54" s="41" t="s">
        <v>44</v>
      </c>
      <c r="F54" s="9"/>
      <c r="G54" s="67">
        <f>G55</f>
        <v>113.3</v>
      </c>
      <c r="I54" s="62"/>
    </row>
    <row r="55" spans="1:9" ht="47.25">
      <c r="A55" s="24" t="s">
        <v>83</v>
      </c>
      <c r="B55" s="7" t="s">
        <v>69</v>
      </c>
      <c r="C55" s="7" t="s">
        <v>8</v>
      </c>
      <c r="D55" s="7" t="s">
        <v>84</v>
      </c>
      <c r="E55" s="30" t="s">
        <v>85</v>
      </c>
      <c r="F55" s="11"/>
      <c r="G55" s="67">
        <f>G56</f>
        <v>113.3</v>
      </c>
      <c r="I55" s="62"/>
    </row>
    <row r="56" spans="1:9" ht="31.5">
      <c r="A56" s="24" t="s">
        <v>75</v>
      </c>
      <c r="B56" s="7" t="s">
        <v>69</v>
      </c>
      <c r="C56" s="7" t="s">
        <v>8</v>
      </c>
      <c r="D56" s="7" t="s">
        <v>84</v>
      </c>
      <c r="E56" s="30" t="s">
        <v>85</v>
      </c>
      <c r="F56" s="8">
        <v>200</v>
      </c>
      <c r="G56" s="67">
        <v>113.3</v>
      </c>
      <c r="I56" s="62"/>
    </row>
    <row r="57" spans="1:9" ht="24.75" customHeight="1">
      <c r="A57" s="26" t="s">
        <v>46</v>
      </c>
      <c r="B57" s="20" t="s">
        <v>69</v>
      </c>
      <c r="C57" s="20" t="s">
        <v>11</v>
      </c>
      <c r="D57" s="20"/>
      <c r="E57" s="31"/>
      <c r="F57" s="21"/>
      <c r="G57" s="64">
        <f>G58+G62</f>
        <v>183.8</v>
      </c>
      <c r="I57" s="62"/>
    </row>
    <row r="58" spans="1:9" ht="15.75">
      <c r="A58" s="25" t="s">
        <v>47</v>
      </c>
      <c r="B58" s="4" t="s">
        <v>69</v>
      </c>
      <c r="C58" s="4" t="s">
        <v>11</v>
      </c>
      <c r="D58" s="4" t="s">
        <v>48</v>
      </c>
      <c r="E58" s="29"/>
      <c r="F58" s="5"/>
      <c r="G58" s="65">
        <f>G59</f>
        <v>176.5</v>
      </c>
      <c r="I58" s="62"/>
    </row>
    <row r="59" spans="1:9" ht="15.75">
      <c r="A59" s="39" t="s">
        <v>49</v>
      </c>
      <c r="B59" s="40" t="s">
        <v>69</v>
      </c>
      <c r="C59" s="40" t="s">
        <v>11</v>
      </c>
      <c r="D59" s="40" t="s">
        <v>48</v>
      </c>
      <c r="E59" s="41" t="s">
        <v>44</v>
      </c>
      <c r="F59" s="9"/>
      <c r="G59" s="66">
        <f>G60</f>
        <v>176.5</v>
      </c>
      <c r="I59" s="62"/>
    </row>
    <row r="60" spans="1:9" ht="65.25" customHeight="1">
      <c r="A60" s="24" t="s">
        <v>19</v>
      </c>
      <c r="B60" s="7" t="s">
        <v>69</v>
      </c>
      <c r="C60" s="7" t="s">
        <v>11</v>
      </c>
      <c r="D60" s="7" t="s">
        <v>48</v>
      </c>
      <c r="E60" s="30" t="s">
        <v>54</v>
      </c>
      <c r="F60" s="11"/>
      <c r="G60" s="67">
        <f>G61</f>
        <v>176.5</v>
      </c>
      <c r="I60" s="62"/>
    </row>
    <row r="61" spans="1:9" ht="31.5">
      <c r="A61" s="24" t="s">
        <v>70</v>
      </c>
      <c r="B61" s="7" t="s">
        <v>69</v>
      </c>
      <c r="C61" s="7" t="s">
        <v>11</v>
      </c>
      <c r="D61" s="7" t="s">
        <v>48</v>
      </c>
      <c r="E61" s="30" t="s">
        <v>54</v>
      </c>
      <c r="F61" s="7" t="s">
        <v>35</v>
      </c>
      <c r="G61" s="67">
        <v>176.5</v>
      </c>
      <c r="I61" s="62"/>
    </row>
    <row r="62" spans="1:9" ht="31.5">
      <c r="A62" s="25" t="s">
        <v>73</v>
      </c>
      <c r="B62" s="4" t="s">
        <v>69</v>
      </c>
      <c r="C62" s="4" t="s">
        <v>11</v>
      </c>
      <c r="D62" s="4" t="s">
        <v>76</v>
      </c>
      <c r="E62" s="30"/>
      <c r="F62" s="7"/>
      <c r="G62" s="65">
        <f>G63</f>
        <v>7.300000000000001</v>
      </c>
      <c r="I62" s="62"/>
    </row>
    <row r="63" spans="1:9" ht="15.75">
      <c r="A63" s="42" t="s">
        <v>49</v>
      </c>
      <c r="B63" s="40" t="s">
        <v>69</v>
      </c>
      <c r="C63" s="40" t="s">
        <v>11</v>
      </c>
      <c r="D63" s="40" t="s">
        <v>76</v>
      </c>
      <c r="E63" s="41" t="s">
        <v>44</v>
      </c>
      <c r="F63" s="7"/>
      <c r="G63" s="66">
        <f>G64</f>
        <v>7.300000000000001</v>
      </c>
      <c r="I63" s="62"/>
    </row>
    <row r="64" spans="1:9" ht="31.5">
      <c r="A64" s="24" t="s">
        <v>74</v>
      </c>
      <c r="B64" s="7" t="s">
        <v>69</v>
      </c>
      <c r="C64" s="7" t="s">
        <v>11</v>
      </c>
      <c r="D64" s="7" t="s">
        <v>76</v>
      </c>
      <c r="E64" s="30" t="s">
        <v>77</v>
      </c>
      <c r="F64" s="7"/>
      <c r="G64" s="67">
        <f>G65</f>
        <v>7.300000000000001</v>
      </c>
      <c r="I64" s="62"/>
    </row>
    <row r="65" spans="1:9" ht="31.5">
      <c r="A65" s="24" t="s">
        <v>75</v>
      </c>
      <c r="B65" s="7" t="s">
        <v>69</v>
      </c>
      <c r="C65" s="7" t="s">
        <v>11</v>
      </c>
      <c r="D65" s="7" t="s">
        <v>76</v>
      </c>
      <c r="E65" s="30" t="s">
        <v>77</v>
      </c>
      <c r="F65" s="7" t="s">
        <v>35</v>
      </c>
      <c r="G65" s="67">
        <v>7.300000000000001</v>
      </c>
      <c r="I65" s="62"/>
    </row>
    <row r="66" spans="1:9" s="3" customFormat="1" ht="31.5">
      <c r="A66" s="26" t="s">
        <v>14</v>
      </c>
      <c r="B66" s="20" t="s">
        <v>69</v>
      </c>
      <c r="C66" s="20" t="s">
        <v>15</v>
      </c>
      <c r="D66" s="20"/>
      <c r="E66" s="31"/>
      <c r="F66" s="21"/>
      <c r="G66" s="64">
        <f>G71+G67</f>
        <v>305.77</v>
      </c>
      <c r="I66" s="62"/>
    </row>
    <row r="67" spans="1:9" s="3" customFormat="1" ht="15.75">
      <c r="A67" s="25" t="s">
        <v>86</v>
      </c>
      <c r="B67" s="4" t="s">
        <v>69</v>
      </c>
      <c r="C67" s="4" t="s">
        <v>15</v>
      </c>
      <c r="D67" s="4" t="s">
        <v>16</v>
      </c>
      <c r="E67" s="63"/>
      <c r="F67" s="8"/>
      <c r="G67" s="65">
        <f>G68</f>
        <v>56</v>
      </c>
      <c r="I67" s="62"/>
    </row>
    <row r="68" spans="1:9" s="3" customFormat="1" ht="15.75">
      <c r="A68" s="42" t="s">
        <v>49</v>
      </c>
      <c r="B68" s="40" t="s">
        <v>69</v>
      </c>
      <c r="C68" s="40" t="s">
        <v>15</v>
      </c>
      <c r="D68" s="40" t="s">
        <v>16</v>
      </c>
      <c r="E68" s="41" t="s">
        <v>44</v>
      </c>
      <c r="F68" s="8"/>
      <c r="G68" s="66">
        <f>G69</f>
        <v>56</v>
      </c>
      <c r="I68" s="62"/>
    </row>
    <row r="69" spans="1:9" s="3" customFormat="1" ht="31.5">
      <c r="A69" s="24" t="s">
        <v>87</v>
      </c>
      <c r="B69" s="7" t="s">
        <v>69</v>
      </c>
      <c r="C69" s="7" t="s">
        <v>15</v>
      </c>
      <c r="D69" s="7" t="s">
        <v>16</v>
      </c>
      <c r="E69" s="30" t="s">
        <v>88</v>
      </c>
      <c r="F69" s="8"/>
      <c r="G69" s="67">
        <f>G70</f>
        <v>56</v>
      </c>
      <c r="I69" s="62"/>
    </row>
    <row r="70" spans="1:9" s="3" customFormat="1" ht="31.5">
      <c r="A70" s="24" t="s">
        <v>75</v>
      </c>
      <c r="B70" s="7" t="s">
        <v>69</v>
      </c>
      <c r="C70" s="7" t="s">
        <v>15</v>
      </c>
      <c r="D70" s="7" t="s">
        <v>16</v>
      </c>
      <c r="E70" s="30" t="s">
        <v>88</v>
      </c>
      <c r="F70" s="8">
        <v>200</v>
      </c>
      <c r="G70" s="67">
        <v>56</v>
      </c>
      <c r="I70" s="62"/>
    </row>
    <row r="71" spans="1:9" s="6" customFormat="1" ht="15.75">
      <c r="A71" s="25" t="s">
        <v>17</v>
      </c>
      <c r="B71" s="4" t="s">
        <v>69</v>
      </c>
      <c r="C71" s="4" t="s">
        <v>15</v>
      </c>
      <c r="D71" s="4" t="s">
        <v>8</v>
      </c>
      <c r="E71" s="29"/>
      <c r="F71" s="5"/>
      <c r="G71" s="65">
        <f>G72+G75</f>
        <v>249.76999999999998</v>
      </c>
      <c r="I71" s="62"/>
    </row>
    <row r="72" spans="1:9" s="6" customFormat="1" ht="31.5">
      <c r="A72" s="42" t="s">
        <v>60</v>
      </c>
      <c r="B72" s="40" t="s">
        <v>69</v>
      </c>
      <c r="C72" s="40" t="s">
        <v>15</v>
      </c>
      <c r="D72" s="40" t="s">
        <v>8</v>
      </c>
      <c r="E72" s="41" t="s">
        <v>59</v>
      </c>
      <c r="F72" s="9"/>
      <c r="G72" s="66">
        <f>G73</f>
        <v>60</v>
      </c>
      <c r="I72" s="62"/>
    </row>
    <row r="73" spans="1:9" s="6" customFormat="1" ht="15.75">
      <c r="A73" s="43" t="s">
        <v>61</v>
      </c>
      <c r="B73" s="7" t="s">
        <v>69</v>
      </c>
      <c r="C73" s="7" t="s">
        <v>15</v>
      </c>
      <c r="D73" s="7" t="s">
        <v>8</v>
      </c>
      <c r="E73" s="30" t="s">
        <v>58</v>
      </c>
      <c r="F73" s="11"/>
      <c r="G73" s="67">
        <f>G74</f>
        <v>60</v>
      </c>
      <c r="I73" s="62"/>
    </row>
    <row r="74" spans="1:9" s="6" customFormat="1" ht="31.5">
      <c r="A74" s="24" t="s">
        <v>70</v>
      </c>
      <c r="B74" s="7" t="s">
        <v>69</v>
      </c>
      <c r="C74" s="7" t="s">
        <v>15</v>
      </c>
      <c r="D74" s="7" t="s">
        <v>8</v>
      </c>
      <c r="E74" s="30" t="s">
        <v>58</v>
      </c>
      <c r="F74" s="7" t="s">
        <v>35</v>
      </c>
      <c r="G74" s="67">
        <v>60</v>
      </c>
      <c r="I74" s="62"/>
    </row>
    <row r="75" spans="1:9" s="6" customFormat="1" ht="15.75">
      <c r="A75" s="39" t="s">
        <v>49</v>
      </c>
      <c r="B75" s="40" t="s">
        <v>69</v>
      </c>
      <c r="C75" s="40" t="s">
        <v>15</v>
      </c>
      <c r="D75" s="40" t="s">
        <v>8</v>
      </c>
      <c r="E75" s="41" t="s">
        <v>44</v>
      </c>
      <c r="F75" s="9"/>
      <c r="G75" s="66">
        <f>G76+G78+G80</f>
        <v>189.76999999999998</v>
      </c>
      <c r="I75" s="62"/>
    </row>
    <row r="76" spans="1:9" ht="15.75">
      <c r="A76" s="24" t="s">
        <v>18</v>
      </c>
      <c r="B76" s="7" t="s">
        <v>69</v>
      </c>
      <c r="C76" s="7" t="s">
        <v>15</v>
      </c>
      <c r="D76" s="7" t="s">
        <v>8</v>
      </c>
      <c r="E76" s="30" t="s">
        <v>55</v>
      </c>
      <c r="F76" s="11"/>
      <c r="G76" s="67">
        <f>G77</f>
        <v>112.27</v>
      </c>
      <c r="I76" s="62"/>
    </row>
    <row r="77" spans="1:9" ht="31.5">
      <c r="A77" s="24" t="s">
        <v>70</v>
      </c>
      <c r="B77" s="7" t="s">
        <v>69</v>
      </c>
      <c r="C77" s="7" t="s">
        <v>15</v>
      </c>
      <c r="D77" s="7" t="s">
        <v>8</v>
      </c>
      <c r="E77" s="30" t="s">
        <v>55</v>
      </c>
      <c r="F77" s="11">
        <v>200</v>
      </c>
      <c r="G77" s="67">
        <v>112.27</v>
      </c>
      <c r="I77" s="62"/>
    </row>
    <row r="78" spans="1:9" ht="15.75" hidden="1">
      <c r="A78" s="24" t="s">
        <v>20</v>
      </c>
      <c r="B78" s="7" t="s">
        <v>69</v>
      </c>
      <c r="C78" s="7" t="s">
        <v>15</v>
      </c>
      <c r="D78" s="7" t="s">
        <v>8</v>
      </c>
      <c r="E78" s="30" t="s">
        <v>56</v>
      </c>
      <c r="F78" s="11"/>
      <c r="G78" s="67">
        <f>G79</f>
        <v>0</v>
      </c>
      <c r="I78" s="62"/>
    </row>
    <row r="79" spans="1:9" ht="31.5" hidden="1">
      <c r="A79" s="24" t="s">
        <v>70</v>
      </c>
      <c r="B79" s="7" t="s">
        <v>69</v>
      </c>
      <c r="C79" s="7" t="s">
        <v>15</v>
      </c>
      <c r="D79" s="7" t="s">
        <v>8</v>
      </c>
      <c r="E79" s="30" t="s">
        <v>56</v>
      </c>
      <c r="F79" s="7" t="s">
        <v>35</v>
      </c>
      <c r="G79" s="67">
        <v>0</v>
      </c>
      <c r="I79" s="62"/>
    </row>
    <row r="80" spans="1:9" ht="31.5">
      <c r="A80" s="24" t="s">
        <v>21</v>
      </c>
      <c r="B80" s="7" t="s">
        <v>69</v>
      </c>
      <c r="C80" s="7" t="s">
        <v>15</v>
      </c>
      <c r="D80" s="7" t="s">
        <v>8</v>
      </c>
      <c r="E80" s="30" t="s">
        <v>57</v>
      </c>
      <c r="F80" s="11"/>
      <c r="G80" s="67">
        <f>G81</f>
        <v>77.5</v>
      </c>
      <c r="I80" s="62"/>
    </row>
    <row r="81" spans="1:9" ht="32.25" thickBot="1">
      <c r="A81" s="57" t="s">
        <v>70</v>
      </c>
      <c r="B81" s="58" t="s">
        <v>69</v>
      </c>
      <c r="C81" s="58" t="s">
        <v>15</v>
      </c>
      <c r="D81" s="58" t="s">
        <v>8</v>
      </c>
      <c r="E81" s="59" t="s">
        <v>57</v>
      </c>
      <c r="F81" s="58" t="s">
        <v>35</v>
      </c>
      <c r="G81" s="70">
        <v>77.5</v>
      </c>
      <c r="I81" s="62"/>
    </row>
    <row r="82" spans="1:9" ht="63.75" hidden="1" thickBot="1">
      <c r="A82" s="47" t="s">
        <v>42</v>
      </c>
      <c r="B82" s="48"/>
      <c r="C82" s="27" t="s">
        <v>36</v>
      </c>
      <c r="D82" s="27"/>
      <c r="E82" s="49"/>
      <c r="F82" s="50"/>
      <c r="G82" s="28">
        <f>G83</f>
        <v>0</v>
      </c>
      <c r="I82" s="62"/>
    </row>
    <row r="83" spans="1:9" ht="32.25" hidden="1" thickBot="1">
      <c r="A83" s="24" t="s">
        <v>39</v>
      </c>
      <c r="B83" s="37"/>
      <c r="C83" s="7" t="s">
        <v>36</v>
      </c>
      <c r="D83" s="7" t="s">
        <v>8</v>
      </c>
      <c r="E83" s="30"/>
      <c r="F83" s="7"/>
      <c r="G83" s="23">
        <f>G84</f>
        <v>0</v>
      </c>
      <c r="I83" s="62"/>
    </row>
    <row r="84" spans="1:9" ht="16.5" hidden="1" thickBot="1">
      <c r="A84" s="24" t="s">
        <v>40</v>
      </c>
      <c r="B84" s="37"/>
      <c r="C84" s="7" t="s">
        <v>36</v>
      </c>
      <c r="D84" s="7" t="s">
        <v>8</v>
      </c>
      <c r="E84" s="30" t="s">
        <v>37</v>
      </c>
      <c r="F84" s="11"/>
      <c r="G84" s="23">
        <f>G85</f>
        <v>0</v>
      </c>
      <c r="I84" s="62"/>
    </row>
    <row r="85" spans="1:9" ht="79.5" hidden="1" thickBot="1">
      <c r="A85" s="24" t="s">
        <v>41</v>
      </c>
      <c r="B85" s="37"/>
      <c r="C85" s="7" t="s">
        <v>36</v>
      </c>
      <c r="D85" s="7" t="s">
        <v>8</v>
      </c>
      <c r="E85" s="30" t="s">
        <v>38</v>
      </c>
      <c r="F85" s="7"/>
      <c r="G85" s="23">
        <f>G86</f>
        <v>0</v>
      </c>
      <c r="I85" s="62"/>
    </row>
    <row r="86" spans="1:9" ht="16.5" hidden="1" thickBot="1">
      <c r="A86" s="24" t="s">
        <v>40</v>
      </c>
      <c r="B86" s="37"/>
      <c r="C86" s="7" t="s">
        <v>36</v>
      </c>
      <c r="D86" s="7" t="s">
        <v>8</v>
      </c>
      <c r="E86" s="30" t="s">
        <v>38</v>
      </c>
      <c r="F86" s="7" t="s">
        <v>23</v>
      </c>
      <c r="G86" s="23"/>
      <c r="I86" s="62"/>
    </row>
    <row r="87" spans="1:9" ht="22.5" customHeight="1" thickBot="1">
      <c r="A87" s="32" t="s">
        <v>32</v>
      </c>
      <c r="B87" s="38"/>
      <c r="C87" s="33"/>
      <c r="D87" s="33"/>
      <c r="E87" s="33"/>
      <c r="F87" s="33"/>
      <c r="G87" s="34">
        <f>G16+G22</f>
        <v>1990.5700000000002</v>
      </c>
      <c r="I87" s="74"/>
    </row>
    <row r="92" spans="9:11" ht="15.75">
      <c r="I92" s="3"/>
      <c r="K92" s="3"/>
    </row>
    <row r="93" spans="9:10" ht="15.75">
      <c r="I93" s="3"/>
      <c r="J93" s="78"/>
    </row>
    <row r="94" ht="15.75">
      <c r="J94" s="79"/>
    </row>
    <row r="95" spans="9:10" ht="15.75">
      <c r="I95" s="62"/>
      <c r="J95" s="80"/>
    </row>
    <row r="96" ht="15.75">
      <c r="J96" s="80"/>
    </row>
    <row r="97" spans="9:10" ht="15.75">
      <c r="I97" s="62"/>
      <c r="J97" s="79"/>
    </row>
    <row r="98" ht="15.75">
      <c r="J98" s="80"/>
    </row>
    <row r="99" ht="15.75">
      <c r="J99" s="80"/>
    </row>
    <row r="100" ht="15.75">
      <c r="J100" s="80"/>
    </row>
    <row r="101" ht="15.75">
      <c r="J101" s="80"/>
    </row>
    <row r="102" spans="9:10" ht="15.75">
      <c r="I102" s="12"/>
      <c r="J102" s="81"/>
    </row>
    <row r="103" ht="15.75">
      <c r="J103" s="80"/>
    </row>
    <row r="104" spans="10:11" ht="15.75">
      <c r="J104" s="80"/>
      <c r="K104" s="3"/>
    </row>
    <row r="105" ht="15.75">
      <c r="J105" s="80"/>
    </row>
    <row r="106" ht="15.75">
      <c r="J106" s="80"/>
    </row>
    <row r="107" ht="15.75">
      <c r="J107" s="81"/>
    </row>
    <row r="108" ht="15.75">
      <c r="J108" s="80"/>
    </row>
    <row r="109" ht="15.75">
      <c r="J109" s="80"/>
    </row>
    <row r="110" spans="10:13" ht="15.75">
      <c r="J110" s="80"/>
      <c r="K110" s="73"/>
      <c r="L110" s="83"/>
      <c r="M110" s="83"/>
    </row>
    <row r="111" spans="10:13" ht="15.75">
      <c r="J111" s="80"/>
      <c r="K111" s="72"/>
      <c r="L111" s="83"/>
      <c r="M111" s="83"/>
    </row>
    <row r="112" ht="15.75">
      <c r="J112" s="80"/>
    </row>
    <row r="113" ht="15.75">
      <c r="J113" s="80"/>
    </row>
    <row r="114" ht="15.75">
      <c r="J114" s="80"/>
    </row>
    <row r="115" ht="15.75">
      <c r="J115" s="80"/>
    </row>
    <row r="116" ht="15.75">
      <c r="J116" s="80"/>
    </row>
    <row r="118" ht="15.75">
      <c r="J118" s="3"/>
    </row>
  </sheetData>
  <sheetProtection/>
  <mergeCells count="14">
    <mergeCell ref="A7:G7"/>
    <mergeCell ref="A8:G8"/>
    <mergeCell ref="A9:G9"/>
    <mergeCell ref="D14:D15"/>
    <mergeCell ref="E14:E15"/>
    <mergeCell ref="F14:F15"/>
    <mergeCell ref="A10:G10"/>
    <mergeCell ref="A11:G11"/>
    <mergeCell ref="L110:M111"/>
    <mergeCell ref="A13:F13"/>
    <mergeCell ref="B14:B15"/>
    <mergeCell ref="A14:A15"/>
    <mergeCell ref="C14:C15"/>
    <mergeCell ref="G14:G15"/>
  </mergeCells>
  <printOptions horizontalCentered="1"/>
  <pageMargins left="1.1811023622047245" right="0.3937007874015748" top="0.5905511811023623" bottom="0.3937007874015748" header="0.35433070866141736" footer="0.1968503937007874"/>
  <pageSetup fitToHeight="2" fitToWidth="1" horizontalDpi="600" verticalDpi="600" orientation="portrait" paperSize="9" scale="71" r:id="rId1"/>
  <rowBreaks count="1" manualBreakCount="1">
    <brk id="4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elab-farid</dc:creator>
  <cp:keywords/>
  <dc:description/>
  <cp:lastModifiedBy>Пользователь</cp:lastModifiedBy>
  <cp:lastPrinted>2019-04-19T09:14:46Z</cp:lastPrinted>
  <dcterms:created xsi:type="dcterms:W3CDTF">2011-11-01T06:15:33Z</dcterms:created>
  <dcterms:modified xsi:type="dcterms:W3CDTF">2019-04-19T09:15:08Z</dcterms:modified>
  <cp:category/>
  <cp:version/>
  <cp:contentType/>
  <cp:contentStatus/>
</cp:coreProperties>
</file>