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476" windowWidth="14310" windowHeight="12855" activeTab="1"/>
  </bookViews>
  <sheets>
    <sheet name="2019" sheetId="1" r:id="rId1"/>
    <sheet name="2020-2021" sheetId="2" r:id="rId2"/>
  </sheets>
  <definedNames>
    <definedName name="_xlnm.Print_Titles" localSheetId="0">'2019'!$15:$16</definedName>
    <definedName name="_xlnm.Print_Titles" localSheetId="1">'2020-2021'!$11:$13</definedName>
    <definedName name="_xlnm.Print_Area" localSheetId="0">'2019'!$A$1:$G$105</definedName>
    <definedName name="_xlnm.Print_Area" localSheetId="1">'2020-2021'!$A$1:$I$86</definedName>
  </definedNames>
  <calcPr fullCalcOnLoad="1"/>
</workbook>
</file>

<file path=xl/sharedStrings.xml><?xml version="1.0" encoding="utf-8"?>
<sst xmlns="http://schemas.openxmlformats.org/spreadsheetml/2006/main" count="621" uniqueCount="106">
  <si>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</si>
  <si>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</si>
  <si>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</si>
  <si>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</si>
  <si>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</si>
  <si>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</si>
  <si>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</si>
  <si>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</si>
  <si>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</si>
  <si>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</si>
  <si>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>Сумма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</si>
  <si>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</si>
  <si>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</si>
  <si>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</si>
  <si>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</si>
  <si>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</si>
  <si>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</si>
  <si>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</si>
  <si>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Приложение 7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</si>
  <si>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</si>
  <si>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</si>
  <si>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</si>
  <si>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</si>
  <si>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</si>
  <si>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</si>
  <si>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</si>
  <si>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</si>
  <si>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</si>
  <si>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</si>
  <si>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</si>
  <si>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</si>
  <si>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</si>
  <si>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</si>
  <si>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</si>
  <si>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</si>
  <si>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</si>
  <si>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</si>
  <si>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</si>
  <si>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</si>
  <si>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</si>
  <si>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</si>
  <si>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</si>
  <si>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</si>
  <si>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</si>
  <si>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</si>
  <si>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</si>
  <si>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</si>
  <si>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</si>
  <si>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</si>
  <si>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</si>
  <si>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</si>
  <si>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</si>
  <si>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</si>
  <si>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</si>
  <si>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</si>
  <si>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</si>
  <si>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</si>
  <si>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</si>
  <si>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</si>
  <si>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</si>
  <si>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99 0 00 9707 1</t>
  </si>
  <si>
    <t>Диспансеризация муниципальных служащих</t>
  </si>
  <si>
    <t>Закупка товаров, работ и услуг для обеспечения государственных (муниципальных) нужд</t>
  </si>
  <si>
    <t xml:space="preserve">на 2019 год </t>
  </si>
  <si>
    <t>Распределение бюджетных ассигнований бюджета Большееловского</t>
  </si>
  <si>
    <t>Большееловского сельского поселения</t>
  </si>
  <si>
    <t>Действующая редакция</t>
  </si>
  <si>
    <t>Предлагаемая редакция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</si>
  <si>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</si>
  <si>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</si>
  <si>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Межбюджетные трансферты</t>
  </si>
  <si>
    <t>500</t>
  </si>
  <si>
    <t>Таблица 2</t>
  </si>
  <si>
    <t xml:space="preserve">сельского поселения по целевым статьям (муниципальным программам  </t>
  </si>
  <si>
    <t xml:space="preserve">  и непрограммным направлениям деятельности),</t>
  </si>
  <si>
    <t xml:space="preserve">на плановый период 2020 и 2021 годов </t>
  </si>
  <si>
    <t>2020 год</t>
  </si>
  <si>
    <t>2021 год</t>
  </si>
  <si>
    <t>Муниципальная программа "Развитие субъектов малого и среднего предпринимательства муниципального образования на 2019-2021 годы"</t>
  </si>
  <si>
    <t>01 0 00 00000</t>
  </si>
  <si>
    <t>Мероприятия по программе развитие субъектов малого и среднего предпринимательства</t>
  </si>
  <si>
    <t>01 0 00 R0641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</si>
  <si>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</si>
  <si>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</si>
  <si>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</si>
  <si>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</si>
  <si>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Муниципальная программа по использованию и охране земель на территории поселения</t>
  </si>
  <si>
    <t>Б1 2 00 0000 0</t>
  </si>
  <si>
    <t>Мероприятия по землеустройству и землепользованию</t>
  </si>
  <si>
    <t>Б1 2 00 7344 0</t>
  </si>
  <si>
    <t>Другие вопросы в области национальной экономики</t>
  </si>
  <si>
    <t>12</t>
  </si>
  <si>
    <t>Муниципальная программа по содержанию  мест захоронений</t>
  </si>
  <si>
    <t>Б1 3 00 0000 0</t>
  </si>
  <si>
    <t>Б1 3 00 7804 0</t>
  </si>
  <si>
    <t xml:space="preserve">Закупка товаров, работ и услуг для обеспечения государственных (муниципальных) нужд 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</si>
  <si>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</si>
  <si>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</si>
  <si>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</si>
  <si>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99 0 00 0344 0</t>
  </si>
  <si>
    <t>Функционирование органов в сфере национальной безопасности и правоохранительной деятельности</t>
  </si>
  <si>
    <t>99 0 00 0267 0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</si>
  <si>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</si>
  <si>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</si>
  <si>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</si>
  <si>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от «28 » мая 2019г. № 152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</si>
</sst>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distributed"/>
    </xf>
    <xf numFmtId="49" fontId="1" fillId="0" borderId="16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195" fontId="1" fillId="0" borderId="17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195" fontId="3" fillId="0" borderId="17" xfId="0" applyNumberFormat="1" applyFont="1" applyFill="1" applyBorder="1" applyAlignment="1">
      <alignment/>
    </xf>
    <xf numFmtId="195" fontId="1" fillId="0" borderId="18" xfId="0" applyNumberFormat="1" applyFont="1" applyFill="1" applyBorder="1" applyAlignment="1">
      <alignment/>
    </xf>
    <xf numFmtId="195" fontId="2" fillId="32" borderId="19" xfId="0" applyNumberFormat="1" applyFont="1" applyFill="1" applyBorder="1" applyAlignment="1">
      <alignment/>
    </xf>
    <xf numFmtId="195" fontId="3" fillId="0" borderId="10" xfId="0" applyNumberFormat="1" applyFont="1" applyFill="1" applyBorder="1" applyAlignment="1">
      <alignment/>
    </xf>
    <xf numFmtId="195" fontId="1" fillId="0" borderId="20" xfId="0" applyNumberFormat="1" applyFont="1" applyFill="1" applyBorder="1" applyAlignment="1">
      <alignment/>
    </xf>
    <xf numFmtId="195" fontId="2" fillId="32" borderId="13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195" fontId="3" fillId="0" borderId="0" xfId="0" applyNumberFormat="1" applyFont="1" applyFill="1" applyAlignment="1">
      <alignment/>
    </xf>
    <xf numFmtId="195" fontId="1" fillId="0" borderId="22" xfId="0" applyNumberFormat="1" applyFont="1" applyFill="1" applyBorder="1" applyAlignment="1">
      <alignment/>
    </xf>
    <xf numFmtId="195" fontId="1" fillId="0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53" applyFont="1" applyFill="1" applyAlignment="1">
      <alignment wrapText="1"/>
      <protection/>
    </xf>
    <xf numFmtId="0" fontId="1" fillId="0" borderId="0" xfId="53" applyFont="1" applyFill="1" applyAlignment="1">
      <alignment horizontal="right"/>
      <protection/>
    </xf>
    <xf numFmtId="0" fontId="1" fillId="0" borderId="0" xfId="53" applyFont="1" applyFill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>
      <alignment/>
      <protection/>
    </xf>
    <xf numFmtId="0" fontId="2" fillId="33" borderId="24" xfId="53" applyFont="1" applyFill="1" applyBorder="1" applyAlignment="1">
      <alignment horizontal="center" vertical="center" wrapText="1"/>
      <protection/>
    </xf>
    <xf numFmtId="0" fontId="2" fillId="33" borderId="25" xfId="53" applyFont="1" applyFill="1" applyBorder="1" applyAlignment="1">
      <alignment horizontal="center" vertical="center" wrapText="1"/>
      <protection/>
    </xf>
    <xf numFmtId="0" fontId="3" fillId="0" borderId="0" xfId="53" applyFont="1" applyFill="1">
      <alignment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distributed"/>
      <protection/>
    </xf>
    <xf numFmtId="0" fontId="1" fillId="0" borderId="10" xfId="53" applyFont="1" applyFill="1" applyBorder="1">
      <alignment/>
      <protection/>
    </xf>
    <xf numFmtId="49" fontId="1" fillId="0" borderId="10" xfId="53" applyNumberFormat="1" applyFont="1" applyFill="1" applyBorder="1" applyAlignment="1">
      <alignment horizontal="right"/>
      <protection/>
    </xf>
    <xf numFmtId="195" fontId="1" fillId="0" borderId="22" xfId="53" applyNumberFormat="1" applyFont="1" applyFill="1" applyBorder="1">
      <alignment/>
      <protection/>
    </xf>
    <xf numFmtId="195" fontId="1" fillId="0" borderId="23" xfId="53" applyNumberFormat="1" applyFont="1" applyFill="1" applyBorder="1">
      <alignment/>
      <protection/>
    </xf>
    <xf numFmtId="0" fontId="3" fillId="0" borderId="11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distributed"/>
      <protection/>
    </xf>
    <xf numFmtId="49" fontId="3" fillId="0" borderId="10" xfId="53" applyNumberFormat="1" applyFont="1" applyFill="1" applyBorder="1" applyAlignment="1">
      <alignment horizontal="right"/>
      <protection/>
    </xf>
    <xf numFmtId="195" fontId="3" fillId="0" borderId="22" xfId="53" applyNumberFormat="1" applyFont="1" applyFill="1" applyBorder="1">
      <alignment/>
      <protection/>
    </xf>
    <xf numFmtId="195" fontId="3" fillId="0" borderId="23" xfId="53" applyNumberFormat="1" applyFont="1" applyFill="1" applyBorder="1">
      <alignment/>
      <protection/>
    </xf>
    <xf numFmtId="195" fontId="1" fillId="0" borderId="10" xfId="53" applyNumberFormat="1" applyFont="1" applyFill="1" applyBorder="1">
      <alignment/>
      <protection/>
    </xf>
    <xf numFmtId="195" fontId="1" fillId="0" borderId="17" xfId="53" applyNumberFormat="1" applyFont="1" applyFill="1" applyBorder="1">
      <alignment/>
      <protection/>
    </xf>
    <xf numFmtId="0" fontId="1" fillId="0" borderId="26" xfId="53" applyFont="1" applyFill="1" applyBorder="1" applyAlignment="1">
      <alignment wrapText="1"/>
      <protection/>
    </xf>
    <xf numFmtId="0" fontId="1" fillId="0" borderId="20" xfId="53" applyFont="1" applyFill="1" applyBorder="1" applyAlignment="1">
      <alignment horizontal="distributed"/>
      <protection/>
    </xf>
    <xf numFmtId="49" fontId="1" fillId="0" borderId="20" xfId="53" applyNumberFormat="1" applyFont="1" applyFill="1" applyBorder="1" applyAlignment="1">
      <alignment horizontal="right"/>
      <protection/>
    </xf>
    <xf numFmtId="195" fontId="1" fillId="0" borderId="27" xfId="53" applyNumberFormat="1" applyFont="1" applyFill="1" applyBorder="1">
      <alignment/>
      <protection/>
    </xf>
    <xf numFmtId="0" fontId="2" fillId="32" borderId="12" xfId="53" applyFont="1" applyFill="1" applyBorder="1" applyAlignment="1">
      <alignment wrapText="1"/>
      <protection/>
    </xf>
    <xf numFmtId="0" fontId="2" fillId="32" borderId="14" xfId="53" applyFont="1" applyFill="1" applyBorder="1" applyAlignment="1">
      <alignment wrapText="1"/>
      <protection/>
    </xf>
    <xf numFmtId="0" fontId="2" fillId="32" borderId="13" xfId="53" applyFont="1" applyFill="1" applyBorder="1">
      <alignment/>
      <protection/>
    </xf>
    <xf numFmtId="195" fontId="2" fillId="32" borderId="28" xfId="53" applyNumberFormat="1" applyFont="1" applyFill="1" applyBorder="1">
      <alignment/>
      <protection/>
    </xf>
    <xf numFmtId="195" fontId="2" fillId="32" borderId="29" xfId="53" applyNumberFormat="1" applyFont="1" applyFill="1" applyBorder="1">
      <alignment/>
      <protection/>
    </xf>
    <xf numFmtId="188" fontId="1" fillId="0" borderId="0" xfId="53" applyNumberFormat="1" applyFont="1" applyFill="1">
      <alignment/>
      <protection/>
    </xf>
    <xf numFmtId="0" fontId="1" fillId="0" borderId="0" xfId="53" applyFont="1" applyFill="1" applyAlignment="1">
      <alignment/>
      <protection/>
    </xf>
    <xf numFmtId="0" fontId="2" fillId="33" borderId="30" xfId="53" applyFont="1" applyFill="1" applyBorder="1" applyAlignment="1">
      <alignment horizontal="center" vertical="center" wrapText="1"/>
      <protection/>
    </xf>
    <xf numFmtId="195" fontId="1" fillId="0" borderId="31" xfId="53" applyNumberFormat="1" applyFont="1" applyFill="1" applyBorder="1">
      <alignment/>
      <protection/>
    </xf>
    <xf numFmtId="195" fontId="3" fillId="0" borderId="31" xfId="53" applyNumberFormat="1" applyFont="1" applyFill="1" applyBorder="1">
      <alignment/>
      <protection/>
    </xf>
    <xf numFmtId="195" fontId="1" fillId="0" borderId="32" xfId="53" applyNumberFormat="1" applyFont="1" applyFill="1" applyBorder="1">
      <alignment/>
      <protection/>
    </xf>
    <xf numFmtId="195" fontId="1" fillId="0" borderId="33" xfId="53" applyNumberFormat="1" applyFont="1" applyFill="1" applyBorder="1">
      <alignment/>
      <protection/>
    </xf>
    <xf numFmtId="195" fontId="2" fillId="32" borderId="34" xfId="53" applyNumberFormat="1" applyFont="1" applyFill="1" applyBorder="1">
      <alignment/>
      <protection/>
    </xf>
    <xf numFmtId="195" fontId="3" fillId="0" borderId="10" xfId="53" applyNumberFormat="1" applyFont="1" applyFill="1" applyBorder="1">
      <alignment/>
      <protection/>
    </xf>
    <xf numFmtId="195" fontId="2" fillId="32" borderId="13" xfId="53" applyNumberFormat="1" applyFont="1" applyFill="1" applyBorder="1">
      <alignment/>
      <protection/>
    </xf>
    <xf numFmtId="0" fontId="47" fillId="34" borderId="35" xfId="0" applyFont="1" applyFill="1" applyBorder="1" applyAlignment="1">
      <alignment wrapText="1"/>
    </xf>
    <xf numFmtId="0" fontId="47" fillId="34" borderId="36" xfId="0" applyFont="1" applyFill="1" applyBorder="1" applyAlignment="1">
      <alignment horizontal="distributed"/>
    </xf>
    <xf numFmtId="0" fontId="47" fillId="34" borderId="36" xfId="0" applyFont="1" applyFill="1" applyBorder="1" applyAlignment="1">
      <alignment/>
    </xf>
    <xf numFmtId="49" fontId="47" fillId="34" borderId="36" xfId="0" applyNumberFormat="1" applyFont="1" applyFill="1" applyBorder="1" applyAlignment="1">
      <alignment horizontal="right"/>
    </xf>
    <xf numFmtId="195" fontId="47" fillId="34" borderId="36" xfId="0" applyNumberFormat="1" applyFont="1" applyFill="1" applyBorder="1" applyAlignment="1">
      <alignment/>
    </xf>
    <xf numFmtId="195" fontId="47" fillId="34" borderId="37" xfId="0" applyNumberFormat="1" applyFont="1" applyFill="1" applyBorder="1" applyAlignment="1">
      <alignment/>
    </xf>
    <xf numFmtId="195" fontId="47" fillId="34" borderId="38" xfId="0" applyNumberFormat="1" applyFont="1" applyFill="1" applyBorder="1" applyAlignment="1">
      <alignment/>
    </xf>
    <xf numFmtId="0" fontId="48" fillId="34" borderId="11" xfId="0" applyFont="1" applyFill="1" applyBorder="1" applyAlignment="1">
      <alignment wrapText="1"/>
    </xf>
    <xf numFmtId="0" fontId="48" fillId="34" borderId="10" xfId="0" applyFont="1" applyFill="1" applyBorder="1" applyAlignment="1">
      <alignment horizontal="distributed"/>
    </xf>
    <xf numFmtId="0" fontId="48" fillId="34" borderId="10" xfId="0" applyFont="1" applyFill="1" applyBorder="1" applyAlignment="1">
      <alignment/>
    </xf>
    <xf numFmtId="49" fontId="48" fillId="34" borderId="10" xfId="0" applyNumberFormat="1" applyFont="1" applyFill="1" applyBorder="1" applyAlignment="1">
      <alignment horizontal="right"/>
    </xf>
    <xf numFmtId="195" fontId="48" fillId="34" borderId="10" xfId="0" applyNumberFormat="1" applyFont="1" applyFill="1" applyBorder="1" applyAlignment="1">
      <alignment/>
    </xf>
    <xf numFmtId="195" fontId="48" fillId="34" borderId="32" xfId="0" applyNumberFormat="1" applyFont="1" applyFill="1" applyBorder="1" applyAlignment="1">
      <alignment/>
    </xf>
    <xf numFmtId="195" fontId="48" fillId="34" borderId="23" xfId="0" applyNumberFormat="1" applyFont="1" applyFill="1" applyBorder="1" applyAlignment="1">
      <alignment/>
    </xf>
    <xf numFmtId="0" fontId="3" fillId="0" borderId="26" xfId="53" applyFont="1" applyFill="1" applyBorder="1" applyAlignment="1">
      <alignment wrapText="1"/>
      <protection/>
    </xf>
    <xf numFmtId="0" fontId="3" fillId="0" borderId="20" xfId="53" applyFont="1" applyFill="1" applyBorder="1" applyAlignment="1">
      <alignment horizontal="distributed"/>
      <protection/>
    </xf>
    <xf numFmtId="0" fontId="3" fillId="0" borderId="20" xfId="53" applyFont="1" applyFill="1" applyBorder="1">
      <alignment/>
      <protection/>
    </xf>
    <xf numFmtId="49" fontId="3" fillId="0" borderId="20" xfId="53" applyNumberFormat="1" applyFont="1" applyFill="1" applyBorder="1" applyAlignment="1">
      <alignment horizontal="right"/>
      <protection/>
    </xf>
    <xf numFmtId="195" fontId="3" fillId="0" borderId="27" xfId="53" applyNumberFormat="1" applyFont="1" applyFill="1" applyBorder="1">
      <alignment/>
      <protection/>
    </xf>
    <xf numFmtId="195" fontId="3" fillId="0" borderId="20" xfId="53" applyNumberFormat="1" applyFont="1" applyFill="1" applyBorder="1">
      <alignment/>
      <protection/>
    </xf>
    <xf numFmtId="195" fontId="3" fillId="0" borderId="33" xfId="53" applyNumberFormat="1" applyFont="1" applyFill="1" applyBorder="1">
      <alignment/>
      <protection/>
    </xf>
    <xf numFmtId="195" fontId="3" fillId="0" borderId="39" xfId="53" applyNumberFormat="1" applyFont="1" applyFill="1" applyBorder="1">
      <alignment/>
      <protection/>
    </xf>
    <xf numFmtId="0" fontId="47" fillId="34" borderId="11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 horizontal="distributed"/>
    </xf>
    <xf numFmtId="49" fontId="49" fillId="34" borderId="10" xfId="0" applyNumberFormat="1" applyFont="1" applyFill="1" applyBorder="1" applyAlignment="1">
      <alignment horizontal="right"/>
    </xf>
    <xf numFmtId="195" fontId="47" fillId="34" borderId="10" xfId="0" applyNumberFormat="1" applyFont="1" applyFill="1" applyBorder="1" applyAlignment="1">
      <alignment/>
    </xf>
    <xf numFmtId="195" fontId="47" fillId="34" borderId="23" xfId="0" applyNumberFormat="1" applyFont="1" applyFill="1" applyBorder="1" applyAlignment="1">
      <alignment/>
    </xf>
    <xf numFmtId="0" fontId="48" fillId="34" borderId="11" xfId="0" applyFont="1" applyFill="1" applyBorder="1" applyAlignment="1">
      <alignment horizontal="left" wrapText="1"/>
    </xf>
    <xf numFmtId="0" fontId="47" fillId="0" borderId="35" xfId="0" applyFont="1" applyFill="1" applyBorder="1" applyAlignment="1">
      <alignment wrapText="1"/>
    </xf>
    <xf numFmtId="0" fontId="47" fillId="0" borderId="36" xfId="0" applyFont="1" applyFill="1" applyBorder="1" applyAlignment="1">
      <alignment horizontal="distributed"/>
    </xf>
    <xf numFmtId="0" fontId="47" fillId="0" borderId="36" xfId="0" applyFont="1" applyFill="1" applyBorder="1" applyAlignment="1">
      <alignment/>
    </xf>
    <xf numFmtId="49" fontId="47" fillId="0" borderId="36" xfId="0" applyNumberFormat="1" applyFont="1" applyFill="1" applyBorder="1" applyAlignment="1">
      <alignment horizontal="right"/>
    </xf>
    <xf numFmtId="195" fontId="47" fillId="0" borderId="10" xfId="0" applyNumberFormat="1" applyFont="1" applyFill="1" applyBorder="1" applyAlignment="1">
      <alignment/>
    </xf>
    <xf numFmtId="195" fontId="47" fillId="0" borderId="38" xfId="0" applyNumberFormat="1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8" fillId="0" borderId="10" xfId="0" applyFont="1" applyFill="1" applyBorder="1" applyAlignment="1">
      <alignment horizontal="distributed"/>
    </xf>
    <xf numFmtId="0" fontId="48" fillId="0" borderId="10" xfId="0" applyFont="1" applyFill="1" applyBorder="1" applyAlignment="1">
      <alignment/>
    </xf>
    <xf numFmtId="49" fontId="48" fillId="0" borderId="10" xfId="0" applyNumberFormat="1" applyFont="1" applyFill="1" applyBorder="1" applyAlignment="1">
      <alignment horizontal="right"/>
    </xf>
    <xf numFmtId="195" fontId="48" fillId="0" borderId="10" xfId="0" applyNumberFormat="1" applyFont="1" applyFill="1" applyBorder="1" applyAlignment="1">
      <alignment/>
    </xf>
    <xf numFmtId="195" fontId="48" fillId="0" borderId="23" xfId="0" applyNumberFormat="1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0" xfId="0" applyFont="1" applyFill="1" applyBorder="1" applyAlignment="1">
      <alignment horizontal="distributed"/>
    </xf>
    <xf numFmtId="0" fontId="3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right"/>
    </xf>
    <xf numFmtId="195" fontId="3" fillId="0" borderId="20" xfId="0" applyNumberFormat="1" applyFont="1" applyFill="1" applyBorder="1" applyAlignment="1">
      <alignment/>
    </xf>
    <xf numFmtId="195" fontId="3" fillId="0" borderId="18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distributed"/>
    </xf>
    <xf numFmtId="49" fontId="47" fillId="0" borderId="10" xfId="0" applyNumberFormat="1" applyFont="1" applyFill="1" applyBorder="1" applyAlignment="1">
      <alignment horizontal="right"/>
    </xf>
    <xf numFmtId="195" fontId="47" fillId="0" borderId="23" xfId="0" applyNumberFormat="1" applyFont="1" applyFill="1" applyBorder="1" applyAlignment="1">
      <alignment/>
    </xf>
    <xf numFmtId="0" fontId="50" fillId="0" borderId="11" xfId="0" applyFont="1" applyFill="1" applyBorder="1" applyAlignment="1">
      <alignment wrapText="1"/>
    </xf>
    <xf numFmtId="0" fontId="50" fillId="0" borderId="10" xfId="0" applyFont="1" applyFill="1" applyBorder="1" applyAlignment="1">
      <alignment horizontal="distributed"/>
    </xf>
    <xf numFmtId="0" fontId="50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195" fontId="50" fillId="0" borderId="10" xfId="0" applyNumberFormat="1" applyFont="1" applyFill="1" applyBorder="1" applyAlignment="1">
      <alignment/>
    </xf>
    <xf numFmtId="195" fontId="50" fillId="0" borderId="23" xfId="0" applyNumberFormat="1" applyFont="1" applyFill="1" applyBorder="1" applyAlignment="1">
      <alignment/>
    </xf>
    <xf numFmtId="195" fontId="48" fillId="0" borderId="17" xfId="0" applyNumberFormat="1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distributed"/>
    </xf>
    <xf numFmtId="49" fontId="1" fillId="34" borderId="16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right"/>
    </xf>
    <xf numFmtId="195" fontId="1" fillId="34" borderId="10" xfId="0" applyNumberFormat="1" applyFont="1" applyFill="1" applyBorder="1" applyAlignment="1">
      <alignment/>
    </xf>
    <xf numFmtId="195" fontId="1" fillId="34" borderId="17" xfId="0" applyNumberFormat="1" applyFont="1" applyFill="1" applyBorder="1" applyAlignment="1">
      <alignment/>
    </xf>
    <xf numFmtId="195" fontId="1" fillId="0" borderId="40" xfId="0" applyNumberFormat="1" applyFont="1" applyFill="1" applyBorder="1" applyAlignment="1">
      <alignment/>
    </xf>
    <xf numFmtId="195" fontId="1" fillId="0" borderId="41" xfId="0" applyNumberFormat="1" applyFont="1" applyFill="1" applyBorder="1" applyAlignment="1">
      <alignment/>
    </xf>
    <xf numFmtId="195" fontId="46" fillId="0" borderId="23" xfId="0" applyNumberFormat="1" applyFont="1" applyFill="1" applyBorder="1" applyAlignment="1">
      <alignment/>
    </xf>
    <xf numFmtId="195" fontId="47" fillId="0" borderId="20" xfId="0" applyNumberFormat="1" applyFont="1" applyFill="1" applyBorder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/>
      <protection/>
    </xf>
    <xf numFmtId="0" fontId="1" fillId="0" borderId="45" xfId="53" applyFont="1" applyFill="1" applyBorder="1" applyAlignment="1">
      <alignment horizontal="center"/>
      <protection/>
    </xf>
    <xf numFmtId="0" fontId="2" fillId="33" borderId="42" xfId="53" applyFont="1" applyFill="1" applyBorder="1" applyAlignment="1">
      <alignment horizontal="center" vertical="center" wrapText="1"/>
      <protection/>
    </xf>
    <xf numFmtId="0" fontId="2" fillId="33" borderId="48" xfId="53" applyFont="1" applyFill="1" applyBorder="1" applyAlignment="1">
      <alignment horizontal="center" vertical="center" wrapText="1"/>
      <protection/>
    </xf>
    <xf numFmtId="0" fontId="2" fillId="33" borderId="43" xfId="53" applyFont="1" applyFill="1" applyBorder="1" applyAlignment="1">
      <alignment horizontal="center" vertical="center" wrapText="1"/>
      <protection/>
    </xf>
    <xf numFmtId="0" fontId="2" fillId="33" borderId="44" xfId="53" applyFont="1" applyFill="1" applyBorder="1" applyAlignment="1">
      <alignment horizontal="center" vertical="center" wrapText="1"/>
      <protection/>
    </xf>
    <xf numFmtId="0" fontId="2" fillId="33" borderId="49" xfId="53" applyFont="1" applyFill="1" applyBorder="1" applyAlignment="1">
      <alignment horizontal="center" vertical="center" wrapText="1"/>
      <protection/>
    </xf>
    <xf numFmtId="0" fontId="2" fillId="33" borderId="24" xfId="53" applyFont="1" applyFill="1" applyBorder="1" applyAlignment="1">
      <alignment horizontal="center" vertical="center" wrapText="1"/>
      <protection/>
    </xf>
    <xf numFmtId="0" fontId="2" fillId="33" borderId="46" xfId="53" applyFont="1" applyFill="1" applyBorder="1" applyAlignment="1">
      <alignment horizontal="center" vertical="center" wrapText="1"/>
      <protection/>
    </xf>
    <xf numFmtId="0" fontId="2" fillId="33" borderId="37" xfId="53" applyFont="1" applyFill="1" applyBorder="1" applyAlignment="1">
      <alignment horizontal="center" vertical="center" wrapText="1"/>
      <protection/>
    </xf>
    <xf numFmtId="0" fontId="2" fillId="33" borderId="50" xfId="53" applyFont="1" applyFill="1" applyBorder="1" applyAlignment="1">
      <alignment horizontal="center" vertical="center" wrapText="1"/>
      <protection/>
    </xf>
    <xf numFmtId="0" fontId="2" fillId="33" borderId="47" xfId="5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51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07"/>
  <sheetViews>
    <sheetView view="pageBreakPreview" zoomScale="60" zoomScalePageLayoutView="0" workbookViewId="0" topLeftCell="A1">
      <selection activeCell="A12" sqref="A12:G12"/>
    </sheetView>
  </sheetViews>
  <sheetFormatPr defaultColWidth="9.140625" defaultRowHeight="12.75"/>
  <cols>
    <col min="1" max="1" width="48.00390625" style="1" customWidth="1"/>
    <col min="2" max="2" width="16.57421875" style="1" customWidth="1"/>
    <col min="3" max="3" width="6.421875" style="1" customWidth="1"/>
    <col min="4" max="5" width="7.8515625" style="1" customWidth="1"/>
    <col min="6" max="7" width="16.8515625" style="1" customWidth="1"/>
    <col min="8" max="16384" width="9.140625" style="1" customWidth="1"/>
  </cols>
  <sheetData>
    <row r="1" spans="1:10" s="6" customFormat="1" ht="14.25" customHeight="1">
      <c r="A1" s="5"/>
      <c r="B1" s="5"/>
      <c r="E1" s="7" t="s">
        <v>18</v>
      </c>
      <c r="F1" s="8"/>
      <c r="G1" s="8"/>
      <c r="H1" s="8"/>
      <c r="I1" s="8"/>
      <c r="J1" s="8"/>
    </row>
    <row r="2" spans="1:10" s="6" customFormat="1" ht="13.5" customHeight="1">
      <c r="A2" s="5"/>
      <c r="B2" s="5"/>
      <c r="E2" s="7" t="s">
        <v>12</v>
      </c>
      <c r="F2" s="8"/>
      <c r="G2" s="8"/>
      <c r="H2" s="8"/>
      <c r="I2" s="8"/>
      <c r="J2" s="8"/>
    </row>
    <row r="3" spans="1:10" s="6" customFormat="1" ht="15.75" customHeight="1">
      <c r="A3" s="5"/>
      <c r="B3" s="5"/>
      <c r="E3" s="26" t="s">
        <v>65</v>
      </c>
      <c r="F3" s="15"/>
      <c r="G3" s="8"/>
      <c r="H3" s="8"/>
      <c r="I3" s="8"/>
      <c r="J3" s="8"/>
    </row>
    <row r="4" spans="1:10" s="6" customFormat="1" ht="15" customHeight="1">
      <c r="A4" s="5"/>
      <c r="B4" s="5"/>
      <c r="E4" s="7" t="s">
        <v>105</v>
      </c>
      <c r="F4" s="8"/>
      <c r="G4" s="8"/>
      <c r="H4" s="8"/>
      <c r="I4" s="8"/>
      <c r="J4" s="8"/>
    </row>
    <row r="5" spans="1:5" ht="15.75">
      <c r="A5" s="9"/>
      <c r="B5" s="9"/>
      <c r="C5" s="9"/>
      <c r="D5" s="9"/>
      <c r="E5" s="10" t="s">
        <v>11</v>
      </c>
    </row>
    <row r="6" spans="1:10" s="6" customFormat="1" ht="15.75" customHeight="1">
      <c r="A6" s="7"/>
      <c r="B6" s="7"/>
      <c r="C6" s="7"/>
      <c r="D6" s="7"/>
      <c r="E6" s="147"/>
      <c r="F6" s="147"/>
      <c r="G6" s="7"/>
      <c r="H6" s="7"/>
      <c r="I6" s="7"/>
      <c r="J6" s="7"/>
    </row>
    <row r="7" spans="1:7" ht="16.5">
      <c r="A7" s="153" t="s">
        <v>64</v>
      </c>
      <c r="B7" s="153"/>
      <c r="C7" s="153"/>
      <c r="D7" s="153"/>
      <c r="E7" s="153"/>
      <c r="F7" s="153"/>
      <c r="G7" s="153"/>
    </row>
    <row r="8" spans="1:7" ht="16.5">
      <c r="A8" s="154" t="s">
        <v>59</v>
      </c>
      <c r="B8" s="154"/>
      <c r="C8" s="154"/>
      <c r="D8" s="154"/>
      <c r="E8" s="154"/>
      <c r="F8" s="154"/>
      <c r="G8" s="154"/>
    </row>
    <row r="9" spans="1:7" ht="16.5" customHeight="1">
      <c r="A9" s="155" t="s">
        <v>58</v>
      </c>
      <c r="B9" s="155"/>
      <c r="C9" s="155"/>
      <c r="D9" s="155"/>
      <c r="E9" s="155"/>
      <c r="F9" s="155"/>
      <c r="G9" s="155"/>
    </row>
    <row r="10" spans="1:7" ht="16.5">
      <c r="A10" s="154" t="s">
        <v>16</v>
      </c>
      <c r="B10" s="154"/>
      <c r="C10" s="154"/>
      <c r="D10" s="154"/>
      <c r="E10" s="154"/>
      <c r="F10" s="154"/>
      <c r="G10" s="154"/>
    </row>
    <row r="11" spans="1:7" ht="16.5">
      <c r="A11" s="154" t="s">
        <v>57</v>
      </c>
      <c r="B11" s="154"/>
      <c r="C11" s="154"/>
      <c r="D11" s="154"/>
      <c r="E11" s="154"/>
      <c r="F11" s="154"/>
      <c r="G11" s="154"/>
    </row>
    <row r="12" spans="1:7" ht="16.5">
      <c r="A12" s="154" t="s">
        <v>63</v>
      </c>
      <c r="B12" s="154"/>
      <c r="C12" s="154"/>
      <c r="D12" s="154"/>
      <c r="E12" s="154"/>
      <c r="F12" s="154"/>
      <c r="G12" s="154"/>
    </row>
    <row r="14" spans="1:7" ht="16.5" thickBot="1">
      <c r="A14" s="152"/>
      <c r="B14" s="152"/>
      <c r="C14" s="152"/>
      <c r="D14" s="152"/>
      <c r="E14" s="152"/>
      <c r="F14" s="10"/>
      <c r="G14" s="10" t="s">
        <v>0</v>
      </c>
    </row>
    <row r="15" spans="1:7" ht="15.75">
      <c r="A15" s="148" t="s">
        <v>1</v>
      </c>
      <c r="B15" s="150" t="s">
        <v>4</v>
      </c>
      <c r="C15" s="150" t="s">
        <v>5</v>
      </c>
      <c r="D15" s="150" t="s">
        <v>2</v>
      </c>
      <c r="E15" s="150" t="s">
        <v>3</v>
      </c>
      <c r="F15" s="156" t="s">
        <v>10</v>
      </c>
      <c r="G15" s="157"/>
    </row>
    <row r="16" spans="1:7" ht="32.25" thickBot="1">
      <c r="A16" s="149"/>
      <c r="B16" s="151"/>
      <c r="C16" s="151"/>
      <c r="D16" s="151"/>
      <c r="E16" s="151"/>
      <c r="F16" s="146" t="s">
        <v>66</v>
      </c>
      <c r="G16" s="33" t="s">
        <v>67</v>
      </c>
    </row>
    <row r="17" spans="1:8" ht="63">
      <c r="A17" s="107" t="s">
        <v>78</v>
      </c>
      <c r="B17" s="108" t="s">
        <v>79</v>
      </c>
      <c r="C17" s="109"/>
      <c r="D17" s="110"/>
      <c r="E17" s="110"/>
      <c r="F17" s="145">
        <f aca="true" t="shared" si="0" ref="F17:G20">F18</f>
        <v>0</v>
      </c>
      <c r="G17" s="112">
        <f t="shared" si="0"/>
        <v>1</v>
      </c>
      <c r="H17" s="34"/>
    </row>
    <row r="18" spans="1:8" ht="47.25">
      <c r="A18" s="113" t="s">
        <v>80</v>
      </c>
      <c r="B18" s="114" t="s">
        <v>81</v>
      </c>
      <c r="C18" s="115"/>
      <c r="D18" s="116"/>
      <c r="E18" s="116"/>
      <c r="F18" s="117">
        <f t="shared" si="0"/>
        <v>0</v>
      </c>
      <c r="G18" s="118">
        <f t="shared" si="0"/>
        <v>1</v>
      </c>
      <c r="H18" s="34"/>
    </row>
    <row r="19" spans="1:8" ht="47.25">
      <c r="A19" s="113" t="s">
        <v>62</v>
      </c>
      <c r="B19" s="114" t="s">
        <v>81</v>
      </c>
      <c r="C19" s="116">
        <v>200</v>
      </c>
      <c r="D19" s="116"/>
      <c r="E19" s="116"/>
      <c r="F19" s="117">
        <f t="shared" si="0"/>
        <v>0</v>
      </c>
      <c r="G19" s="118">
        <f t="shared" si="0"/>
        <v>1</v>
      </c>
      <c r="H19" s="34"/>
    </row>
    <row r="20" spans="1:8" ht="15.75">
      <c r="A20" s="113" t="s">
        <v>26</v>
      </c>
      <c r="B20" s="114" t="s">
        <v>81</v>
      </c>
      <c r="C20" s="116">
        <v>200</v>
      </c>
      <c r="D20" s="116" t="s">
        <v>22</v>
      </c>
      <c r="E20" s="116" t="s">
        <v>17</v>
      </c>
      <c r="F20" s="117">
        <f t="shared" si="0"/>
        <v>0</v>
      </c>
      <c r="G20" s="118">
        <f t="shared" si="0"/>
        <v>1</v>
      </c>
      <c r="H20" s="34"/>
    </row>
    <row r="21" spans="1:8" ht="15.75">
      <c r="A21" s="113" t="s">
        <v>35</v>
      </c>
      <c r="B21" s="114" t="s">
        <v>81</v>
      </c>
      <c r="C21" s="116">
        <v>200</v>
      </c>
      <c r="D21" s="116" t="s">
        <v>22</v>
      </c>
      <c r="E21" s="116" t="s">
        <v>36</v>
      </c>
      <c r="F21" s="117">
        <v>0</v>
      </c>
      <c r="G21" s="118">
        <v>1</v>
      </c>
      <c r="H21" s="34"/>
    </row>
    <row r="22" spans="1:8" s="2" customFormat="1" ht="31.5">
      <c r="A22" s="119" t="s">
        <v>15</v>
      </c>
      <c r="B22" s="120" t="s">
        <v>54</v>
      </c>
      <c r="C22" s="121"/>
      <c r="D22" s="122"/>
      <c r="E22" s="122"/>
      <c r="F22" s="123">
        <f aca="true" t="shared" si="1" ref="F22:G25">F23</f>
        <v>60</v>
      </c>
      <c r="G22" s="124">
        <f t="shared" si="1"/>
        <v>0</v>
      </c>
      <c r="H22" s="34"/>
    </row>
    <row r="23" spans="1:8" s="2" customFormat="1" ht="19.5" customHeight="1">
      <c r="A23" s="11" t="s">
        <v>56</v>
      </c>
      <c r="B23" s="12" t="s">
        <v>55</v>
      </c>
      <c r="C23" s="23"/>
      <c r="D23" s="3"/>
      <c r="E23" s="3"/>
      <c r="F23" s="24">
        <f t="shared" si="1"/>
        <v>60</v>
      </c>
      <c r="G23" s="25">
        <f t="shared" si="1"/>
        <v>0</v>
      </c>
      <c r="H23" s="34"/>
    </row>
    <row r="24" spans="1:8" s="2" customFormat="1" ht="34.5" customHeight="1">
      <c r="A24" s="11" t="s">
        <v>62</v>
      </c>
      <c r="B24" s="12" t="s">
        <v>55</v>
      </c>
      <c r="C24" s="3" t="s">
        <v>14</v>
      </c>
      <c r="D24" s="3"/>
      <c r="E24" s="3"/>
      <c r="F24" s="24">
        <f t="shared" si="1"/>
        <v>60</v>
      </c>
      <c r="G24" s="25">
        <f t="shared" si="1"/>
        <v>0</v>
      </c>
      <c r="H24" s="34"/>
    </row>
    <row r="25" spans="1:8" ht="20.25" customHeight="1">
      <c r="A25" s="11" t="s">
        <v>7</v>
      </c>
      <c r="B25" s="12" t="s">
        <v>55</v>
      </c>
      <c r="C25" s="3" t="s">
        <v>14</v>
      </c>
      <c r="D25" s="3" t="s">
        <v>8</v>
      </c>
      <c r="E25" s="3" t="s">
        <v>17</v>
      </c>
      <c r="F25" s="24">
        <f t="shared" si="1"/>
        <v>60</v>
      </c>
      <c r="G25" s="25">
        <f t="shared" si="1"/>
        <v>0</v>
      </c>
      <c r="H25" s="34"/>
    </row>
    <row r="26" spans="1:8" ht="20.25" customHeight="1">
      <c r="A26" s="11" t="s">
        <v>9</v>
      </c>
      <c r="B26" s="12" t="s">
        <v>55</v>
      </c>
      <c r="C26" s="3" t="s">
        <v>14</v>
      </c>
      <c r="D26" s="3" t="s">
        <v>8</v>
      </c>
      <c r="E26" s="3" t="s">
        <v>6</v>
      </c>
      <c r="F26" s="24">
        <v>60</v>
      </c>
      <c r="G26" s="25">
        <v>0</v>
      </c>
      <c r="H26" s="34"/>
    </row>
    <row r="27" spans="1:8" ht="20.25" customHeight="1">
      <c r="A27" s="125" t="s">
        <v>82</v>
      </c>
      <c r="B27" s="126" t="s">
        <v>54</v>
      </c>
      <c r="C27" s="127"/>
      <c r="D27" s="127"/>
      <c r="E27" s="127"/>
      <c r="F27" s="111">
        <f>F38</f>
        <v>0</v>
      </c>
      <c r="G27" s="128">
        <f>G28+G38+G33</f>
        <v>77</v>
      </c>
      <c r="H27" s="34"/>
    </row>
    <row r="28" spans="1:8" ht="51.75" customHeight="1">
      <c r="A28" s="129" t="s">
        <v>83</v>
      </c>
      <c r="B28" s="130" t="s">
        <v>84</v>
      </c>
      <c r="C28" s="131"/>
      <c r="D28" s="132"/>
      <c r="E28" s="132"/>
      <c r="F28" s="133">
        <f>F30</f>
        <v>0</v>
      </c>
      <c r="G28" s="134">
        <f>G29</f>
        <v>5</v>
      </c>
      <c r="H28" s="34"/>
    </row>
    <row r="29" spans="1:8" ht="72" customHeight="1">
      <c r="A29" s="113" t="s">
        <v>43</v>
      </c>
      <c r="B29" s="114" t="s">
        <v>85</v>
      </c>
      <c r="C29" s="115"/>
      <c r="D29" s="116"/>
      <c r="E29" s="116"/>
      <c r="F29" s="117">
        <f>F30</f>
        <v>0</v>
      </c>
      <c r="G29" s="118">
        <f>G30</f>
        <v>5</v>
      </c>
      <c r="H29" s="34"/>
    </row>
    <row r="30" spans="1:8" ht="50.25" customHeight="1">
      <c r="A30" s="113" t="s">
        <v>62</v>
      </c>
      <c r="B30" s="114" t="s">
        <v>85</v>
      </c>
      <c r="C30" s="116" t="s">
        <v>14</v>
      </c>
      <c r="D30" s="116"/>
      <c r="E30" s="116"/>
      <c r="F30" s="117">
        <f>F31</f>
        <v>0</v>
      </c>
      <c r="G30" s="118">
        <f>G31</f>
        <v>5</v>
      </c>
      <c r="H30" s="34"/>
    </row>
    <row r="31" spans="1:8" ht="19.5" customHeight="1">
      <c r="A31" s="113" t="s">
        <v>45</v>
      </c>
      <c r="B31" s="114" t="s">
        <v>85</v>
      </c>
      <c r="C31" s="116" t="s">
        <v>14</v>
      </c>
      <c r="D31" s="116" t="s">
        <v>32</v>
      </c>
      <c r="E31" s="116" t="s">
        <v>17</v>
      </c>
      <c r="F31" s="117">
        <f>F32</f>
        <v>0</v>
      </c>
      <c r="G31" s="118">
        <f>G32</f>
        <v>5</v>
      </c>
      <c r="H31" s="34"/>
    </row>
    <row r="32" spans="1:8" ht="20.25" customHeight="1">
      <c r="A32" s="113" t="s">
        <v>46</v>
      </c>
      <c r="B32" s="114" t="s">
        <v>85</v>
      </c>
      <c r="C32" s="116" t="s">
        <v>14</v>
      </c>
      <c r="D32" s="116" t="s">
        <v>32</v>
      </c>
      <c r="E32" s="116" t="s">
        <v>47</v>
      </c>
      <c r="F32" s="117">
        <v>0</v>
      </c>
      <c r="G32" s="135">
        <v>5</v>
      </c>
      <c r="H32" s="34"/>
    </row>
    <row r="33" spans="1:8" ht="36" customHeight="1">
      <c r="A33" s="113" t="s">
        <v>86</v>
      </c>
      <c r="B33" s="114" t="s">
        <v>87</v>
      </c>
      <c r="C33" s="115"/>
      <c r="D33" s="116"/>
      <c r="E33" s="116"/>
      <c r="F33" s="117">
        <f aca="true" t="shared" si="2" ref="F33:G36">F34</f>
        <v>0</v>
      </c>
      <c r="G33" s="118">
        <f t="shared" si="2"/>
        <v>12</v>
      </c>
      <c r="H33" s="34"/>
    </row>
    <row r="34" spans="1:8" ht="33.75" customHeight="1">
      <c r="A34" s="113" t="s">
        <v>88</v>
      </c>
      <c r="B34" s="114" t="s">
        <v>89</v>
      </c>
      <c r="C34" s="115"/>
      <c r="D34" s="116"/>
      <c r="E34" s="116"/>
      <c r="F34" s="117">
        <f t="shared" si="2"/>
        <v>0</v>
      </c>
      <c r="G34" s="118">
        <f t="shared" si="2"/>
        <v>12</v>
      </c>
      <c r="H34" s="34"/>
    </row>
    <row r="35" spans="1:8" ht="53.25" customHeight="1">
      <c r="A35" s="113" t="s">
        <v>62</v>
      </c>
      <c r="B35" s="114" t="s">
        <v>89</v>
      </c>
      <c r="C35" s="116" t="s">
        <v>14</v>
      </c>
      <c r="D35" s="116"/>
      <c r="E35" s="116"/>
      <c r="F35" s="117">
        <f t="shared" si="2"/>
        <v>0</v>
      </c>
      <c r="G35" s="118">
        <f t="shared" si="2"/>
        <v>12</v>
      </c>
      <c r="H35" s="34"/>
    </row>
    <row r="36" spans="1:8" ht="21" customHeight="1">
      <c r="A36" s="113" t="s">
        <v>45</v>
      </c>
      <c r="B36" s="114" t="s">
        <v>89</v>
      </c>
      <c r="C36" s="116" t="s">
        <v>14</v>
      </c>
      <c r="D36" s="116" t="s">
        <v>32</v>
      </c>
      <c r="E36" s="116" t="s">
        <v>17</v>
      </c>
      <c r="F36" s="117">
        <f t="shared" si="2"/>
        <v>0</v>
      </c>
      <c r="G36" s="118">
        <f t="shared" si="2"/>
        <v>12</v>
      </c>
      <c r="H36" s="34"/>
    </row>
    <row r="37" spans="1:8" ht="36.75" customHeight="1">
      <c r="A37" s="113" t="s">
        <v>90</v>
      </c>
      <c r="B37" s="114" t="s">
        <v>89</v>
      </c>
      <c r="C37" s="116" t="s">
        <v>14</v>
      </c>
      <c r="D37" s="116" t="s">
        <v>32</v>
      </c>
      <c r="E37" s="116" t="s">
        <v>91</v>
      </c>
      <c r="F37" s="117">
        <v>0</v>
      </c>
      <c r="G37" s="135">
        <v>12</v>
      </c>
      <c r="H37" s="34"/>
    </row>
    <row r="38" spans="1:8" ht="35.25" customHeight="1">
      <c r="A38" s="129" t="s">
        <v>15</v>
      </c>
      <c r="B38" s="130" t="s">
        <v>93</v>
      </c>
      <c r="C38" s="131"/>
      <c r="D38" s="132"/>
      <c r="E38" s="132"/>
      <c r="F38" s="133">
        <f aca="true" t="shared" si="3" ref="F38:G41">F39</f>
        <v>0</v>
      </c>
      <c r="G38" s="134">
        <f t="shared" si="3"/>
        <v>60</v>
      </c>
      <c r="H38" s="34"/>
    </row>
    <row r="39" spans="1:8" ht="20.25" customHeight="1">
      <c r="A39" s="113" t="s">
        <v>56</v>
      </c>
      <c r="B39" s="114" t="s">
        <v>94</v>
      </c>
      <c r="C39" s="115"/>
      <c r="D39" s="116"/>
      <c r="E39" s="116"/>
      <c r="F39" s="117">
        <f t="shared" si="3"/>
        <v>0</v>
      </c>
      <c r="G39" s="118">
        <f t="shared" si="3"/>
        <v>60</v>
      </c>
      <c r="H39" s="34"/>
    </row>
    <row r="40" spans="1:8" ht="54.75" customHeight="1">
      <c r="A40" s="113" t="s">
        <v>62</v>
      </c>
      <c r="B40" s="114" t="s">
        <v>94</v>
      </c>
      <c r="C40" s="116" t="s">
        <v>14</v>
      </c>
      <c r="D40" s="116"/>
      <c r="E40" s="116"/>
      <c r="F40" s="117">
        <f t="shared" si="3"/>
        <v>0</v>
      </c>
      <c r="G40" s="118">
        <f t="shared" si="3"/>
        <v>60</v>
      </c>
      <c r="H40" s="34"/>
    </row>
    <row r="41" spans="1:8" ht="37.5" customHeight="1">
      <c r="A41" s="113" t="s">
        <v>7</v>
      </c>
      <c r="B41" s="114" t="s">
        <v>94</v>
      </c>
      <c r="C41" s="116" t="s">
        <v>14</v>
      </c>
      <c r="D41" s="116" t="s">
        <v>8</v>
      </c>
      <c r="E41" s="116" t="s">
        <v>17</v>
      </c>
      <c r="F41" s="117">
        <f t="shared" si="3"/>
        <v>0</v>
      </c>
      <c r="G41" s="118">
        <f t="shared" si="3"/>
        <v>60</v>
      </c>
      <c r="H41" s="34"/>
    </row>
    <row r="42" spans="1:8" ht="20.25" customHeight="1">
      <c r="A42" s="113" t="s">
        <v>9</v>
      </c>
      <c r="B42" s="114" t="s">
        <v>94</v>
      </c>
      <c r="C42" s="116" t="s">
        <v>14</v>
      </c>
      <c r="D42" s="116" t="s">
        <v>8</v>
      </c>
      <c r="E42" s="116" t="s">
        <v>6</v>
      </c>
      <c r="F42" s="117">
        <v>0</v>
      </c>
      <c r="G42" s="135">
        <v>60</v>
      </c>
      <c r="H42" s="34"/>
    </row>
    <row r="43" spans="1:8" ht="23.25" customHeight="1">
      <c r="A43" s="19" t="s">
        <v>19</v>
      </c>
      <c r="B43" s="17" t="s">
        <v>20</v>
      </c>
      <c r="C43" s="18"/>
      <c r="D43" s="18"/>
      <c r="E43" s="18"/>
      <c r="F43" s="30">
        <f>F44+F48+F62+F74+F85+F81+F89+F93+F97+F58+F66+F70</f>
        <v>1429.4</v>
      </c>
      <c r="G43" s="27">
        <f>G44+G48+G62+G74+G85+G81+G89+G93+G97+G70+G58+G66+G101</f>
        <v>1926.2000000000003</v>
      </c>
      <c r="H43" s="34"/>
    </row>
    <row r="44" spans="1:8" ht="23.25" customHeight="1">
      <c r="A44" s="11" t="s">
        <v>21</v>
      </c>
      <c r="B44" s="12" t="s">
        <v>24</v>
      </c>
      <c r="C44" s="3"/>
      <c r="D44" s="3"/>
      <c r="E44" s="3"/>
      <c r="F44" s="24">
        <f aca="true" t="shared" si="4" ref="F44:G46">F45</f>
        <v>424.4</v>
      </c>
      <c r="G44" s="25">
        <f t="shared" si="4"/>
        <v>547.4</v>
      </c>
      <c r="H44" s="34"/>
    </row>
    <row r="45" spans="1:8" ht="80.25" customHeight="1">
      <c r="A45" s="11" t="s">
        <v>25</v>
      </c>
      <c r="B45" s="12" t="s">
        <v>24</v>
      </c>
      <c r="C45" s="3" t="s">
        <v>28</v>
      </c>
      <c r="D45" s="3"/>
      <c r="E45" s="3"/>
      <c r="F45" s="24">
        <f t="shared" si="4"/>
        <v>424.4</v>
      </c>
      <c r="G45" s="25">
        <f t="shared" si="4"/>
        <v>547.4</v>
      </c>
      <c r="H45" s="34"/>
    </row>
    <row r="46" spans="1:8" ht="20.25" customHeight="1">
      <c r="A46" s="11" t="s">
        <v>26</v>
      </c>
      <c r="B46" s="12" t="s">
        <v>24</v>
      </c>
      <c r="C46" s="3" t="s">
        <v>28</v>
      </c>
      <c r="D46" s="3" t="s">
        <v>22</v>
      </c>
      <c r="E46" s="3" t="s">
        <v>17</v>
      </c>
      <c r="F46" s="24">
        <f t="shared" si="4"/>
        <v>424.4</v>
      </c>
      <c r="G46" s="25">
        <f t="shared" si="4"/>
        <v>547.4</v>
      </c>
      <c r="H46" s="34"/>
    </row>
    <row r="47" spans="1:8" ht="47.25">
      <c r="A47" s="11" t="s">
        <v>27</v>
      </c>
      <c r="B47" s="12" t="s">
        <v>24</v>
      </c>
      <c r="C47" s="3" t="s">
        <v>28</v>
      </c>
      <c r="D47" s="3" t="s">
        <v>22</v>
      </c>
      <c r="E47" s="3" t="s">
        <v>23</v>
      </c>
      <c r="F47" s="24">
        <v>424.4</v>
      </c>
      <c r="G47" s="25">
        <v>547.4</v>
      </c>
      <c r="H47" s="34"/>
    </row>
    <row r="48" spans="1:8" ht="23.25" customHeight="1">
      <c r="A48" s="11" t="s">
        <v>29</v>
      </c>
      <c r="B48" s="12" t="s">
        <v>30</v>
      </c>
      <c r="C48" s="3"/>
      <c r="D48" s="3"/>
      <c r="E48" s="3"/>
      <c r="F48" s="24">
        <f>F49+F52+F55</f>
        <v>628.6</v>
      </c>
      <c r="G48" s="25">
        <f>G49+G52+G55</f>
        <v>683.5000000000001</v>
      </c>
      <c r="H48" s="34"/>
    </row>
    <row r="49" spans="1:8" ht="82.5" customHeight="1">
      <c r="A49" s="11" t="s">
        <v>25</v>
      </c>
      <c r="B49" s="12" t="s">
        <v>30</v>
      </c>
      <c r="C49" s="3" t="s">
        <v>28</v>
      </c>
      <c r="D49" s="3"/>
      <c r="E49" s="3"/>
      <c r="F49" s="24">
        <f>F50</f>
        <v>301.6</v>
      </c>
      <c r="G49" s="25">
        <f>G50</f>
        <v>339.3</v>
      </c>
      <c r="H49" s="34"/>
    </row>
    <row r="50" spans="1:8" ht="23.25" customHeight="1">
      <c r="A50" s="11" t="s">
        <v>26</v>
      </c>
      <c r="B50" s="12" t="s">
        <v>30</v>
      </c>
      <c r="C50" s="3" t="s">
        <v>28</v>
      </c>
      <c r="D50" s="3" t="s">
        <v>22</v>
      </c>
      <c r="E50" s="3" t="s">
        <v>17</v>
      </c>
      <c r="F50" s="24">
        <f>F51</f>
        <v>301.6</v>
      </c>
      <c r="G50" s="25">
        <f>G51</f>
        <v>339.3</v>
      </c>
      <c r="H50" s="34"/>
    </row>
    <row r="51" spans="1:8" ht="66.75" customHeight="1">
      <c r="A51" s="11" t="s">
        <v>31</v>
      </c>
      <c r="B51" s="12" t="s">
        <v>30</v>
      </c>
      <c r="C51" s="3" t="s">
        <v>28</v>
      </c>
      <c r="D51" s="3" t="s">
        <v>22</v>
      </c>
      <c r="E51" s="3" t="s">
        <v>32</v>
      </c>
      <c r="F51" s="24">
        <v>301.6</v>
      </c>
      <c r="G51" s="25">
        <v>339.3</v>
      </c>
      <c r="H51" s="34"/>
    </row>
    <row r="52" spans="1:8" ht="52.5" customHeight="1">
      <c r="A52" s="11" t="s">
        <v>62</v>
      </c>
      <c r="B52" s="12" t="s">
        <v>30</v>
      </c>
      <c r="C52" s="3" t="s">
        <v>14</v>
      </c>
      <c r="D52" s="3"/>
      <c r="E52" s="3"/>
      <c r="F52" s="24">
        <f>F53</f>
        <v>318.90000000000003</v>
      </c>
      <c r="G52" s="25">
        <f>G53</f>
        <v>336.1</v>
      </c>
      <c r="H52" s="34"/>
    </row>
    <row r="53" spans="1:8" ht="18" customHeight="1">
      <c r="A53" s="11" t="s">
        <v>26</v>
      </c>
      <c r="B53" s="12" t="s">
        <v>30</v>
      </c>
      <c r="C53" s="3" t="s">
        <v>14</v>
      </c>
      <c r="D53" s="3" t="s">
        <v>22</v>
      </c>
      <c r="E53" s="3" t="s">
        <v>17</v>
      </c>
      <c r="F53" s="24">
        <f>F54</f>
        <v>318.90000000000003</v>
      </c>
      <c r="G53" s="25">
        <f>G54</f>
        <v>336.1</v>
      </c>
      <c r="H53" s="34"/>
    </row>
    <row r="54" spans="1:8" ht="66" customHeight="1">
      <c r="A54" s="11" t="s">
        <v>31</v>
      </c>
      <c r="B54" s="12" t="s">
        <v>30</v>
      </c>
      <c r="C54" s="3" t="s">
        <v>14</v>
      </c>
      <c r="D54" s="3" t="s">
        <v>22</v>
      </c>
      <c r="E54" s="3" t="s">
        <v>32</v>
      </c>
      <c r="F54" s="24">
        <v>318.90000000000003</v>
      </c>
      <c r="G54" s="25">
        <v>336.1</v>
      </c>
      <c r="H54" s="34"/>
    </row>
    <row r="55" spans="1:8" ht="15.75">
      <c r="A55" s="11" t="s">
        <v>33</v>
      </c>
      <c r="B55" s="12" t="s">
        <v>30</v>
      </c>
      <c r="C55" s="3" t="s">
        <v>34</v>
      </c>
      <c r="D55" s="3"/>
      <c r="E55" s="3"/>
      <c r="F55" s="24">
        <f>F56</f>
        <v>8.100000000000001</v>
      </c>
      <c r="G55" s="25">
        <f>G56</f>
        <v>8.100000000000001</v>
      </c>
      <c r="H55" s="34"/>
    </row>
    <row r="56" spans="1:8" ht="15.75">
      <c r="A56" s="11" t="s">
        <v>26</v>
      </c>
      <c r="B56" s="12" t="s">
        <v>30</v>
      </c>
      <c r="C56" s="3" t="s">
        <v>34</v>
      </c>
      <c r="D56" s="3" t="s">
        <v>22</v>
      </c>
      <c r="E56" s="3" t="s">
        <v>17</v>
      </c>
      <c r="F56" s="24">
        <f>F57</f>
        <v>8.100000000000001</v>
      </c>
      <c r="G56" s="25">
        <f>G57</f>
        <v>8.100000000000001</v>
      </c>
      <c r="H56" s="34"/>
    </row>
    <row r="57" spans="1:8" ht="67.5" customHeight="1">
      <c r="A57" s="11" t="s">
        <v>31</v>
      </c>
      <c r="B57" s="12" t="s">
        <v>30</v>
      </c>
      <c r="C57" s="3" t="s">
        <v>34</v>
      </c>
      <c r="D57" s="3" t="s">
        <v>22</v>
      </c>
      <c r="E57" s="3" t="s">
        <v>32</v>
      </c>
      <c r="F57" s="24">
        <f>5.9+2.2</f>
        <v>8.100000000000001</v>
      </c>
      <c r="G57" s="25">
        <f>5.9+2.2</f>
        <v>8.100000000000001</v>
      </c>
      <c r="H57" s="34"/>
    </row>
    <row r="58" spans="1:8" ht="56.25" customHeight="1">
      <c r="A58" s="11" t="s">
        <v>100</v>
      </c>
      <c r="B58" s="12" t="s">
        <v>101</v>
      </c>
      <c r="C58" s="3"/>
      <c r="D58" s="3"/>
      <c r="E58" s="3"/>
      <c r="F58" s="24">
        <f aca="true" t="shared" si="5" ref="F58:G60">F59</f>
        <v>0</v>
      </c>
      <c r="G58" s="25">
        <f t="shared" si="5"/>
        <v>132.9</v>
      </c>
      <c r="H58" s="34"/>
    </row>
    <row r="59" spans="1:8" ht="47.25">
      <c r="A59" s="11" t="s">
        <v>62</v>
      </c>
      <c r="B59" s="12" t="s">
        <v>101</v>
      </c>
      <c r="C59" s="3" t="s">
        <v>14</v>
      </c>
      <c r="D59" s="3"/>
      <c r="E59" s="3"/>
      <c r="F59" s="24">
        <f t="shared" si="5"/>
        <v>0</v>
      </c>
      <c r="G59" s="25">
        <f t="shared" si="5"/>
        <v>132.9</v>
      </c>
      <c r="H59" s="34"/>
    </row>
    <row r="60" spans="1:8" ht="31.5">
      <c r="A60" s="11" t="s">
        <v>102</v>
      </c>
      <c r="B60" s="12" t="s">
        <v>101</v>
      </c>
      <c r="C60" s="3" t="s">
        <v>14</v>
      </c>
      <c r="D60" s="3" t="s">
        <v>6</v>
      </c>
      <c r="E60" s="3" t="s">
        <v>17</v>
      </c>
      <c r="F60" s="24">
        <f t="shared" si="5"/>
        <v>0</v>
      </c>
      <c r="G60" s="25">
        <f t="shared" si="5"/>
        <v>132.9</v>
      </c>
      <c r="H60" s="34"/>
    </row>
    <row r="61" spans="1:8" ht="15.75">
      <c r="A61" s="11" t="s">
        <v>103</v>
      </c>
      <c r="B61" s="12" t="s">
        <v>101</v>
      </c>
      <c r="C61" s="3" t="s">
        <v>14</v>
      </c>
      <c r="D61" s="3" t="s">
        <v>6</v>
      </c>
      <c r="E61" s="3" t="s">
        <v>104</v>
      </c>
      <c r="F61" s="24">
        <v>0</v>
      </c>
      <c r="G61" s="25">
        <v>132.9</v>
      </c>
      <c r="H61" s="34"/>
    </row>
    <row r="62" spans="1:8" ht="34.5" customHeight="1">
      <c r="A62" s="11" t="s">
        <v>37</v>
      </c>
      <c r="B62" s="12" t="s">
        <v>38</v>
      </c>
      <c r="C62" s="3"/>
      <c r="D62" s="3"/>
      <c r="E62" s="3"/>
      <c r="F62" s="24">
        <f aca="true" t="shared" si="6" ref="F62:G64">F63</f>
        <v>22</v>
      </c>
      <c r="G62" s="25">
        <f t="shared" si="6"/>
        <v>22</v>
      </c>
      <c r="H62" s="34"/>
    </row>
    <row r="63" spans="1:8" ht="24" customHeight="1">
      <c r="A63" s="11" t="s">
        <v>33</v>
      </c>
      <c r="B63" s="12" t="s">
        <v>38</v>
      </c>
      <c r="C63" s="3" t="s">
        <v>34</v>
      </c>
      <c r="D63" s="3"/>
      <c r="E63" s="3"/>
      <c r="F63" s="24">
        <f t="shared" si="6"/>
        <v>22</v>
      </c>
      <c r="G63" s="25">
        <f t="shared" si="6"/>
        <v>22</v>
      </c>
      <c r="H63" s="34"/>
    </row>
    <row r="64" spans="1:8" ht="21" customHeight="1">
      <c r="A64" s="11" t="s">
        <v>26</v>
      </c>
      <c r="B64" s="12" t="s">
        <v>38</v>
      </c>
      <c r="C64" s="3" t="s">
        <v>34</v>
      </c>
      <c r="D64" s="3" t="s">
        <v>22</v>
      </c>
      <c r="E64" s="3" t="s">
        <v>17</v>
      </c>
      <c r="F64" s="24">
        <f t="shared" si="6"/>
        <v>22</v>
      </c>
      <c r="G64" s="25">
        <f t="shared" si="6"/>
        <v>22</v>
      </c>
      <c r="H64" s="34"/>
    </row>
    <row r="65" spans="1:8" ht="20.25" customHeight="1">
      <c r="A65" s="11" t="s">
        <v>35</v>
      </c>
      <c r="B65" s="12" t="s">
        <v>38</v>
      </c>
      <c r="C65" s="3" t="s">
        <v>34</v>
      </c>
      <c r="D65" s="3" t="s">
        <v>22</v>
      </c>
      <c r="E65" s="3" t="s">
        <v>36</v>
      </c>
      <c r="F65" s="24">
        <f>12.9+9.1</f>
        <v>22</v>
      </c>
      <c r="G65" s="25">
        <f>12.9+9.1</f>
        <v>22</v>
      </c>
      <c r="H65" s="34"/>
    </row>
    <row r="66" spans="1:8" ht="36" customHeight="1">
      <c r="A66" s="11" t="s">
        <v>88</v>
      </c>
      <c r="B66" s="12" t="s">
        <v>99</v>
      </c>
      <c r="C66" s="3"/>
      <c r="D66" s="3"/>
      <c r="E66" s="3"/>
      <c r="F66" s="35">
        <f aca="true" t="shared" si="7" ref="F66:G68">F67</f>
        <v>0</v>
      </c>
      <c r="G66" s="36">
        <f t="shared" si="7"/>
        <v>14.1</v>
      </c>
      <c r="H66" s="34"/>
    </row>
    <row r="67" spans="1:8" ht="33" customHeight="1">
      <c r="A67" s="11" t="s">
        <v>98</v>
      </c>
      <c r="B67" s="12" t="s">
        <v>99</v>
      </c>
      <c r="C67" s="3" t="s">
        <v>14</v>
      </c>
      <c r="D67" s="3"/>
      <c r="E67" s="3"/>
      <c r="F67" s="35">
        <f t="shared" si="7"/>
        <v>0</v>
      </c>
      <c r="G67" s="36">
        <f t="shared" si="7"/>
        <v>14.1</v>
      </c>
      <c r="H67" s="34"/>
    </row>
    <row r="68" spans="1:8" ht="23.25" customHeight="1">
      <c r="A68" s="11" t="s">
        <v>45</v>
      </c>
      <c r="B68" s="12" t="s">
        <v>99</v>
      </c>
      <c r="C68" s="3" t="s">
        <v>14</v>
      </c>
      <c r="D68" s="3" t="s">
        <v>32</v>
      </c>
      <c r="E68" s="3" t="s">
        <v>17</v>
      </c>
      <c r="F68" s="35">
        <f t="shared" si="7"/>
        <v>0</v>
      </c>
      <c r="G68" s="36">
        <f t="shared" si="7"/>
        <v>14.1</v>
      </c>
      <c r="H68" s="34"/>
    </row>
    <row r="69" spans="1:8" ht="32.25" customHeight="1">
      <c r="A69" s="11" t="s">
        <v>90</v>
      </c>
      <c r="B69" s="12" t="s">
        <v>99</v>
      </c>
      <c r="C69" s="3" t="s">
        <v>14</v>
      </c>
      <c r="D69" s="3" t="s">
        <v>32</v>
      </c>
      <c r="E69" s="3" t="s">
        <v>91</v>
      </c>
      <c r="F69" s="35">
        <v>0</v>
      </c>
      <c r="G69" s="144">
        <v>14.1</v>
      </c>
      <c r="H69" s="34"/>
    </row>
    <row r="70" spans="1:8" ht="82.5" customHeight="1">
      <c r="A70" s="11" t="s">
        <v>68</v>
      </c>
      <c r="B70" s="12" t="s">
        <v>69</v>
      </c>
      <c r="C70" s="3"/>
      <c r="D70" s="3"/>
      <c r="E70" s="3"/>
      <c r="F70" s="35">
        <f aca="true" t="shared" si="8" ref="F70:G72">F71</f>
        <v>19</v>
      </c>
      <c r="G70" s="36">
        <f t="shared" si="8"/>
        <v>19</v>
      </c>
      <c r="H70" s="34"/>
    </row>
    <row r="71" spans="1:8" ht="23.25" customHeight="1">
      <c r="A71" s="11" t="s">
        <v>70</v>
      </c>
      <c r="B71" s="12" t="s">
        <v>69</v>
      </c>
      <c r="C71" s="37" t="s">
        <v>71</v>
      </c>
      <c r="D71" s="3"/>
      <c r="E71" s="3"/>
      <c r="F71" s="35">
        <f t="shared" si="8"/>
        <v>19</v>
      </c>
      <c r="G71" s="36">
        <f t="shared" si="8"/>
        <v>19</v>
      </c>
      <c r="H71" s="34"/>
    </row>
    <row r="72" spans="1:8" ht="23.25" customHeight="1">
      <c r="A72" s="11" t="s">
        <v>26</v>
      </c>
      <c r="B72" s="12" t="s">
        <v>69</v>
      </c>
      <c r="C72" s="37" t="s">
        <v>71</v>
      </c>
      <c r="D72" s="3" t="s">
        <v>22</v>
      </c>
      <c r="E72" s="3" t="s">
        <v>17</v>
      </c>
      <c r="F72" s="35">
        <f t="shared" si="8"/>
        <v>19</v>
      </c>
      <c r="G72" s="36">
        <f t="shared" si="8"/>
        <v>19</v>
      </c>
      <c r="H72" s="34"/>
    </row>
    <row r="73" spans="1:8" ht="15.75">
      <c r="A73" s="11" t="s">
        <v>35</v>
      </c>
      <c r="B73" s="12" t="s">
        <v>69</v>
      </c>
      <c r="C73" s="37" t="s">
        <v>71</v>
      </c>
      <c r="D73" s="3" t="s">
        <v>22</v>
      </c>
      <c r="E73" s="3" t="s">
        <v>36</v>
      </c>
      <c r="F73" s="35">
        <v>19</v>
      </c>
      <c r="G73" s="36">
        <v>19</v>
      </c>
      <c r="H73" s="34"/>
    </row>
    <row r="74" spans="1:8" ht="47.25">
      <c r="A74" s="11" t="s">
        <v>39</v>
      </c>
      <c r="B74" s="12" t="s">
        <v>40</v>
      </c>
      <c r="C74" s="3"/>
      <c r="D74" s="3"/>
      <c r="E74" s="3"/>
      <c r="F74" s="24">
        <f>F75+F78</f>
        <v>85.9</v>
      </c>
      <c r="G74" s="25">
        <f>G75+G78</f>
        <v>85.9</v>
      </c>
      <c r="H74" s="34"/>
    </row>
    <row r="75" spans="1:8" ht="84" customHeight="1">
      <c r="A75" s="11" t="s">
        <v>25</v>
      </c>
      <c r="B75" s="12" t="s">
        <v>40</v>
      </c>
      <c r="C75" s="3" t="s">
        <v>28</v>
      </c>
      <c r="D75" s="3"/>
      <c r="E75" s="3"/>
      <c r="F75" s="24">
        <f>F76</f>
        <v>79.7</v>
      </c>
      <c r="G75" s="25">
        <f>G76</f>
        <v>79.7</v>
      </c>
      <c r="H75" s="34"/>
    </row>
    <row r="76" spans="1:8" ht="20.25" customHeight="1">
      <c r="A76" s="11" t="s">
        <v>41</v>
      </c>
      <c r="B76" s="12" t="s">
        <v>40</v>
      </c>
      <c r="C76" s="3" t="s">
        <v>28</v>
      </c>
      <c r="D76" s="3" t="s">
        <v>23</v>
      </c>
      <c r="E76" s="3" t="s">
        <v>17</v>
      </c>
      <c r="F76" s="24">
        <f>F77</f>
        <v>79.7</v>
      </c>
      <c r="G76" s="25">
        <f>G77</f>
        <v>79.7</v>
      </c>
      <c r="H76" s="34"/>
    </row>
    <row r="77" spans="1:8" ht="21" customHeight="1">
      <c r="A77" s="11" t="s">
        <v>42</v>
      </c>
      <c r="B77" s="12" t="s">
        <v>40</v>
      </c>
      <c r="C77" s="3" t="s">
        <v>28</v>
      </c>
      <c r="D77" s="3" t="s">
        <v>23</v>
      </c>
      <c r="E77" s="3" t="s">
        <v>6</v>
      </c>
      <c r="F77" s="24">
        <v>79.7</v>
      </c>
      <c r="G77" s="25">
        <v>79.7</v>
      </c>
      <c r="H77" s="34"/>
    </row>
    <row r="78" spans="1:8" ht="36" customHeight="1">
      <c r="A78" s="11" t="s">
        <v>62</v>
      </c>
      <c r="B78" s="12" t="s">
        <v>40</v>
      </c>
      <c r="C78" s="3" t="s">
        <v>14</v>
      </c>
      <c r="D78" s="3"/>
      <c r="E78" s="3"/>
      <c r="F78" s="24">
        <f>F79</f>
        <v>6.2</v>
      </c>
      <c r="G78" s="25">
        <f>G79</f>
        <v>6.2</v>
      </c>
      <c r="H78" s="34"/>
    </row>
    <row r="79" spans="1:8" ht="23.25" customHeight="1">
      <c r="A79" s="11" t="s">
        <v>41</v>
      </c>
      <c r="B79" s="12" t="s">
        <v>40</v>
      </c>
      <c r="C79" s="3" t="s">
        <v>14</v>
      </c>
      <c r="D79" s="3" t="s">
        <v>23</v>
      </c>
      <c r="E79" s="3" t="s">
        <v>17</v>
      </c>
      <c r="F79" s="24">
        <f>F80</f>
        <v>6.2</v>
      </c>
      <c r="G79" s="25">
        <f>G80</f>
        <v>6.2</v>
      </c>
      <c r="H79" s="34"/>
    </row>
    <row r="80" spans="1:8" ht="23.25" customHeight="1">
      <c r="A80" s="11" t="s">
        <v>42</v>
      </c>
      <c r="B80" s="12" t="s">
        <v>40</v>
      </c>
      <c r="C80" s="3" t="s">
        <v>14</v>
      </c>
      <c r="D80" s="3" t="s">
        <v>23</v>
      </c>
      <c r="E80" s="3" t="s">
        <v>6</v>
      </c>
      <c r="F80" s="24">
        <v>6.2</v>
      </c>
      <c r="G80" s="25">
        <v>6.2</v>
      </c>
      <c r="H80" s="34"/>
    </row>
    <row r="81" spans="1:8" ht="23.25" customHeight="1">
      <c r="A81" s="11" t="s">
        <v>48</v>
      </c>
      <c r="B81" s="12" t="s">
        <v>49</v>
      </c>
      <c r="C81" s="3"/>
      <c r="D81" s="3"/>
      <c r="E81" s="3"/>
      <c r="F81" s="24">
        <f aca="true" t="shared" si="9" ref="F81:G83">F82</f>
        <v>151.2</v>
      </c>
      <c r="G81" s="25">
        <f t="shared" si="9"/>
        <v>151.2</v>
      </c>
      <c r="H81" s="34"/>
    </row>
    <row r="82" spans="1:8" ht="52.5" customHeight="1">
      <c r="A82" s="11" t="s">
        <v>62</v>
      </c>
      <c r="B82" s="12" t="s">
        <v>49</v>
      </c>
      <c r="C82" s="3" t="s">
        <v>14</v>
      </c>
      <c r="D82" s="3"/>
      <c r="E82" s="3"/>
      <c r="F82" s="24">
        <f t="shared" si="9"/>
        <v>151.2</v>
      </c>
      <c r="G82" s="25">
        <f t="shared" si="9"/>
        <v>151.2</v>
      </c>
      <c r="H82" s="34"/>
    </row>
    <row r="83" spans="1:8" ht="36" customHeight="1">
      <c r="A83" s="11" t="s">
        <v>7</v>
      </c>
      <c r="B83" s="12" t="s">
        <v>49</v>
      </c>
      <c r="C83" s="3" t="s">
        <v>14</v>
      </c>
      <c r="D83" s="3" t="s">
        <v>8</v>
      </c>
      <c r="E83" s="3" t="s">
        <v>17</v>
      </c>
      <c r="F83" s="24">
        <f t="shared" si="9"/>
        <v>151.2</v>
      </c>
      <c r="G83" s="25">
        <f t="shared" si="9"/>
        <v>151.2</v>
      </c>
      <c r="H83" s="34"/>
    </row>
    <row r="84" spans="1:8" ht="23.25" customHeight="1">
      <c r="A84" s="11" t="s">
        <v>9</v>
      </c>
      <c r="B84" s="12" t="s">
        <v>49</v>
      </c>
      <c r="C84" s="3" t="s">
        <v>14</v>
      </c>
      <c r="D84" s="3" t="s">
        <v>8</v>
      </c>
      <c r="E84" s="3" t="s">
        <v>6</v>
      </c>
      <c r="F84" s="24">
        <v>151.2</v>
      </c>
      <c r="G84" s="25">
        <v>151.2</v>
      </c>
      <c r="H84" s="34"/>
    </row>
    <row r="85" spans="1:8" ht="67.5" customHeight="1">
      <c r="A85" s="11" t="s">
        <v>43</v>
      </c>
      <c r="B85" s="12" t="s">
        <v>44</v>
      </c>
      <c r="C85" s="3"/>
      <c r="D85" s="3"/>
      <c r="E85" s="3"/>
      <c r="F85" s="24">
        <f aca="true" t="shared" si="10" ref="F85:G87">F86</f>
        <v>60.99999999999999</v>
      </c>
      <c r="G85" s="25">
        <f t="shared" si="10"/>
        <v>34.49999999999999</v>
      </c>
      <c r="H85" s="34"/>
    </row>
    <row r="86" spans="1:8" ht="31.5" customHeight="1">
      <c r="A86" s="11" t="s">
        <v>62</v>
      </c>
      <c r="B86" s="12" t="s">
        <v>44</v>
      </c>
      <c r="C86" s="3" t="s">
        <v>14</v>
      </c>
      <c r="D86" s="3"/>
      <c r="E86" s="3"/>
      <c r="F86" s="24">
        <f t="shared" si="10"/>
        <v>60.99999999999999</v>
      </c>
      <c r="G86" s="25">
        <f t="shared" si="10"/>
        <v>34.49999999999999</v>
      </c>
      <c r="H86" s="34"/>
    </row>
    <row r="87" spans="1:8" ht="23.25" customHeight="1">
      <c r="A87" s="11" t="s">
        <v>45</v>
      </c>
      <c r="B87" s="12" t="s">
        <v>44</v>
      </c>
      <c r="C87" s="3" t="s">
        <v>14</v>
      </c>
      <c r="D87" s="3" t="s">
        <v>32</v>
      </c>
      <c r="E87" s="3" t="s">
        <v>17</v>
      </c>
      <c r="F87" s="24">
        <f t="shared" si="10"/>
        <v>60.99999999999999</v>
      </c>
      <c r="G87" s="25">
        <f t="shared" si="10"/>
        <v>34.49999999999999</v>
      </c>
      <c r="H87" s="34"/>
    </row>
    <row r="88" spans="1:8" ht="23.25" customHeight="1">
      <c r="A88" s="11" t="s">
        <v>46</v>
      </c>
      <c r="B88" s="12" t="s">
        <v>44</v>
      </c>
      <c r="C88" s="3" t="s">
        <v>14</v>
      </c>
      <c r="D88" s="3" t="s">
        <v>32</v>
      </c>
      <c r="E88" s="3" t="s">
        <v>47</v>
      </c>
      <c r="F88" s="24">
        <v>60.99999999999999</v>
      </c>
      <c r="G88" s="25">
        <v>34.49999999999999</v>
      </c>
      <c r="H88" s="34"/>
    </row>
    <row r="89" spans="1:8" ht="23.25" customHeight="1">
      <c r="A89" s="11" t="s">
        <v>50</v>
      </c>
      <c r="B89" s="12" t="s">
        <v>51</v>
      </c>
      <c r="C89" s="3"/>
      <c r="D89" s="3"/>
      <c r="E89" s="3"/>
      <c r="F89" s="24">
        <f aca="true" t="shared" si="11" ref="F89:G91">F90</f>
        <v>0</v>
      </c>
      <c r="G89" s="25">
        <f t="shared" si="11"/>
        <v>54</v>
      </c>
      <c r="H89" s="34"/>
    </row>
    <row r="90" spans="1:8" ht="34.5" customHeight="1">
      <c r="A90" s="11" t="s">
        <v>62</v>
      </c>
      <c r="B90" s="12" t="s">
        <v>51</v>
      </c>
      <c r="C90" s="3" t="s">
        <v>14</v>
      </c>
      <c r="D90" s="3"/>
      <c r="E90" s="3"/>
      <c r="F90" s="24">
        <f t="shared" si="11"/>
        <v>0</v>
      </c>
      <c r="G90" s="25">
        <f t="shared" si="11"/>
        <v>54</v>
      </c>
      <c r="H90" s="34"/>
    </row>
    <row r="91" spans="1:8" ht="23.25" customHeight="1">
      <c r="A91" s="11" t="s">
        <v>7</v>
      </c>
      <c r="B91" s="12" t="s">
        <v>51</v>
      </c>
      <c r="C91" s="3" t="s">
        <v>14</v>
      </c>
      <c r="D91" s="3" t="s">
        <v>8</v>
      </c>
      <c r="E91" s="3" t="s">
        <v>17</v>
      </c>
      <c r="F91" s="24">
        <f t="shared" si="11"/>
        <v>0</v>
      </c>
      <c r="G91" s="25">
        <f t="shared" si="11"/>
        <v>54</v>
      </c>
      <c r="H91" s="34"/>
    </row>
    <row r="92" spans="1:8" ht="23.25" customHeight="1">
      <c r="A92" s="11" t="s">
        <v>9</v>
      </c>
      <c r="B92" s="12" t="s">
        <v>51</v>
      </c>
      <c r="C92" s="3" t="s">
        <v>14</v>
      </c>
      <c r="D92" s="3" t="s">
        <v>8</v>
      </c>
      <c r="E92" s="3" t="s">
        <v>6</v>
      </c>
      <c r="F92" s="24">
        <v>0</v>
      </c>
      <c r="G92" s="25">
        <v>54</v>
      </c>
      <c r="H92" s="34"/>
    </row>
    <row r="93" spans="1:8" ht="31.5">
      <c r="A93" s="11" t="s">
        <v>52</v>
      </c>
      <c r="B93" s="12" t="s">
        <v>53</v>
      </c>
      <c r="C93" s="3"/>
      <c r="D93" s="3"/>
      <c r="E93" s="3"/>
      <c r="F93" s="24">
        <f aca="true" t="shared" si="12" ref="F93:G95">F94</f>
        <v>33</v>
      </c>
      <c r="G93" s="25">
        <f t="shared" si="12"/>
        <v>172.4</v>
      </c>
      <c r="H93" s="34"/>
    </row>
    <row r="94" spans="1:8" ht="45" customHeight="1">
      <c r="A94" s="11" t="s">
        <v>62</v>
      </c>
      <c r="B94" s="12" t="s">
        <v>53</v>
      </c>
      <c r="C94" s="3" t="s">
        <v>14</v>
      </c>
      <c r="D94" s="3"/>
      <c r="E94" s="3"/>
      <c r="F94" s="24">
        <f t="shared" si="12"/>
        <v>33</v>
      </c>
      <c r="G94" s="25">
        <f t="shared" si="12"/>
        <v>172.4</v>
      </c>
      <c r="H94" s="34"/>
    </row>
    <row r="95" spans="1:8" ht="39" customHeight="1">
      <c r="A95" s="11" t="s">
        <v>7</v>
      </c>
      <c r="B95" s="12" t="s">
        <v>53</v>
      </c>
      <c r="C95" s="3" t="s">
        <v>14</v>
      </c>
      <c r="D95" s="3" t="s">
        <v>8</v>
      </c>
      <c r="E95" s="3" t="s">
        <v>17</v>
      </c>
      <c r="F95" s="24">
        <f t="shared" si="12"/>
        <v>33</v>
      </c>
      <c r="G95" s="25">
        <f t="shared" si="12"/>
        <v>172.4</v>
      </c>
      <c r="H95" s="34"/>
    </row>
    <row r="96" spans="1:8" ht="23.25" customHeight="1">
      <c r="A96" s="20" t="s">
        <v>9</v>
      </c>
      <c r="B96" s="21" t="s">
        <v>53</v>
      </c>
      <c r="C96" s="22" t="s">
        <v>14</v>
      </c>
      <c r="D96" s="22" t="s">
        <v>8</v>
      </c>
      <c r="E96" s="22" t="s">
        <v>6</v>
      </c>
      <c r="F96" s="24">
        <v>33</v>
      </c>
      <c r="G96" s="25">
        <v>172.4</v>
      </c>
      <c r="H96" s="34"/>
    </row>
    <row r="97" spans="1:8" ht="21.75" customHeight="1">
      <c r="A97" s="11" t="s">
        <v>61</v>
      </c>
      <c r="B97" s="12" t="s">
        <v>60</v>
      </c>
      <c r="C97" s="3"/>
      <c r="D97" s="3"/>
      <c r="E97" s="3"/>
      <c r="F97" s="31">
        <f aca="true" t="shared" si="13" ref="F97:G99">F98</f>
        <v>4.3</v>
      </c>
      <c r="G97" s="28">
        <f t="shared" si="13"/>
        <v>4.3</v>
      </c>
      <c r="H97" s="34"/>
    </row>
    <row r="98" spans="1:8" ht="33.75" customHeight="1">
      <c r="A98" s="11" t="s">
        <v>62</v>
      </c>
      <c r="B98" s="12" t="s">
        <v>60</v>
      </c>
      <c r="C98" s="3" t="s">
        <v>14</v>
      </c>
      <c r="D98" s="3"/>
      <c r="E98" s="3"/>
      <c r="F98" s="24">
        <f t="shared" si="13"/>
        <v>4.3</v>
      </c>
      <c r="G98" s="25">
        <f t="shared" si="13"/>
        <v>4.3</v>
      </c>
      <c r="H98" s="34"/>
    </row>
    <row r="99" spans="1:8" ht="23.25" customHeight="1">
      <c r="A99" s="11" t="s">
        <v>26</v>
      </c>
      <c r="B99" s="12" t="s">
        <v>60</v>
      </c>
      <c r="C99" s="3" t="s">
        <v>14</v>
      </c>
      <c r="D99" s="3" t="s">
        <v>22</v>
      </c>
      <c r="E99" s="3" t="s">
        <v>17</v>
      </c>
      <c r="F99" s="24">
        <f t="shared" si="13"/>
        <v>4.3</v>
      </c>
      <c r="G99" s="25">
        <f t="shared" si="13"/>
        <v>4.3</v>
      </c>
      <c r="H99" s="34"/>
    </row>
    <row r="100" spans="1:8" ht="23.25" customHeight="1">
      <c r="A100" s="11" t="s">
        <v>35</v>
      </c>
      <c r="B100" s="12" t="s">
        <v>60</v>
      </c>
      <c r="C100" s="3" t="s">
        <v>14</v>
      </c>
      <c r="D100" s="3" t="s">
        <v>22</v>
      </c>
      <c r="E100" s="3" t="s">
        <v>36</v>
      </c>
      <c r="F100" s="24">
        <v>4.3</v>
      </c>
      <c r="G100" s="25">
        <v>4.3</v>
      </c>
      <c r="H100" s="34"/>
    </row>
    <row r="101" spans="1:8" ht="23.25" customHeight="1">
      <c r="A101" s="11" t="s">
        <v>96</v>
      </c>
      <c r="B101" s="12" t="s">
        <v>97</v>
      </c>
      <c r="C101" s="3"/>
      <c r="D101" s="3"/>
      <c r="E101" s="3"/>
      <c r="F101" s="24">
        <f aca="true" t="shared" si="14" ref="F101:G103">F102</f>
        <v>0</v>
      </c>
      <c r="G101" s="25">
        <f t="shared" si="14"/>
        <v>5</v>
      </c>
      <c r="H101" s="34"/>
    </row>
    <row r="102" spans="1:8" ht="30.75" customHeight="1">
      <c r="A102" s="136" t="s">
        <v>98</v>
      </c>
      <c r="B102" s="137" t="s">
        <v>97</v>
      </c>
      <c r="C102" s="138" t="s">
        <v>14</v>
      </c>
      <c r="D102" s="139"/>
      <c r="E102" s="139"/>
      <c r="F102" s="140">
        <f t="shared" si="14"/>
        <v>0</v>
      </c>
      <c r="G102" s="141">
        <f t="shared" si="14"/>
        <v>5</v>
      </c>
      <c r="H102" s="34"/>
    </row>
    <row r="103" spans="1:8" ht="23.25" customHeight="1">
      <c r="A103" s="136" t="s">
        <v>26</v>
      </c>
      <c r="B103" s="137" t="s">
        <v>97</v>
      </c>
      <c r="C103" s="138" t="s">
        <v>14</v>
      </c>
      <c r="D103" s="139" t="s">
        <v>22</v>
      </c>
      <c r="E103" s="139" t="s">
        <v>17</v>
      </c>
      <c r="F103" s="140">
        <f t="shared" si="14"/>
        <v>0</v>
      </c>
      <c r="G103" s="141">
        <f t="shared" si="14"/>
        <v>5</v>
      </c>
      <c r="H103" s="34"/>
    </row>
    <row r="104" spans="1:8" ht="23.25" customHeight="1" thickBot="1">
      <c r="A104" s="136" t="s">
        <v>35</v>
      </c>
      <c r="B104" s="137" t="s">
        <v>97</v>
      </c>
      <c r="C104" s="138" t="s">
        <v>14</v>
      </c>
      <c r="D104" s="139" t="s">
        <v>22</v>
      </c>
      <c r="E104" s="139" t="s">
        <v>36</v>
      </c>
      <c r="F104" s="142">
        <v>0</v>
      </c>
      <c r="G104" s="143">
        <v>5</v>
      </c>
      <c r="H104" s="34"/>
    </row>
    <row r="105" spans="1:8" ht="27.75" customHeight="1" thickBot="1">
      <c r="A105" s="13" t="s">
        <v>13</v>
      </c>
      <c r="B105" s="16"/>
      <c r="C105" s="14"/>
      <c r="D105" s="14"/>
      <c r="E105" s="14"/>
      <c r="F105" s="32">
        <f>F22+F43</f>
        <v>1489.4</v>
      </c>
      <c r="G105" s="29">
        <f>G22+G43+G18+G27</f>
        <v>2004.2000000000003</v>
      </c>
      <c r="H105" s="34"/>
    </row>
    <row r="107" ht="15.75">
      <c r="F107" s="4"/>
    </row>
  </sheetData>
  <sheetProtection/>
  <mergeCells count="14">
    <mergeCell ref="A12:G12"/>
    <mergeCell ref="B15:B16"/>
    <mergeCell ref="C15:C16"/>
    <mergeCell ref="F15:G15"/>
    <mergeCell ref="E6:F6"/>
    <mergeCell ref="A15:A16"/>
    <mergeCell ref="D15:D16"/>
    <mergeCell ref="E15:E16"/>
    <mergeCell ref="A14:E14"/>
    <mergeCell ref="A7:G7"/>
    <mergeCell ref="A8:G8"/>
    <mergeCell ref="A9:G9"/>
    <mergeCell ref="A10:G10"/>
    <mergeCell ref="A11:G11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88"/>
  <sheetViews>
    <sheetView tabSelected="1" view="pageBreakPreview" zoomScale="60" zoomScaleNormal="82" zoomScalePageLayoutView="0" workbookViewId="0" topLeftCell="A1">
      <selection activeCell="L21" sqref="L21"/>
    </sheetView>
  </sheetViews>
  <sheetFormatPr defaultColWidth="9.140625" defaultRowHeight="12.75"/>
  <cols>
    <col min="1" max="1" width="48.00390625" style="40" customWidth="1"/>
    <col min="2" max="2" width="18.421875" style="40" customWidth="1"/>
    <col min="3" max="3" width="6.421875" style="40" customWidth="1"/>
    <col min="4" max="5" width="7.8515625" style="40" customWidth="1"/>
    <col min="6" max="6" width="14.8515625" style="40" customWidth="1"/>
    <col min="7" max="7" width="14.140625" style="40" customWidth="1"/>
    <col min="8" max="8" width="14.7109375" style="40" customWidth="1"/>
    <col min="9" max="9" width="14.421875" style="40" customWidth="1"/>
    <col min="10" max="16384" width="9.140625" style="40" customWidth="1"/>
  </cols>
  <sheetData>
    <row r="1" spans="1:10" ht="15.75">
      <c r="A1" s="38"/>
      <c r="B1" s="38"/>
      <c r="C1" s="38"/>
      <c r="D1" s="38"/>
      <c r="E1" s="39" t="s">
        <v>11</v>
      </c>
      <c r="I1" s="70" t="s">
        <v>72</v>
      </c>
      <c r="J1" s="70"/>
    </row>
    <row r="2" spans="1:10" s="43" customFormat="1" ht="15.75" customHeight="1">
      <c r="A2" s="41"/>
      <c r="B2" s="41"/>
      <c r="C2" s="41"/>
      <c r="D2" s="41"/>
      <c r="E2" s="41"/>
      <c r="F2" s="42"/>
      <c r="G2" s="41"/>
      <c r="H2" s="41"/>
      <c r="I2" s="41"/>
      <c r="J2" s="41"/>
    </row>
    <row r="3" spans="1:9" ht="16.5">
      <c r="A3" s="173" t="s">
        <v>64</v>
      </c>
      <c r="B3" s="173"/>
      <c r="C3" s="173"/>
      <c r="D3" s="173"/>
      <c r="E3" s="173"/>
      <c r="F3" s="173"/>
      <c r="G3" s="173"/>
      <c r="H3" s="173"/>
      <c r="I3" s="173"/>
    </row>
    <row r="4" spans="1:9" ht="16.5">
      <c r="A4" s="158" t="s">
        <v>73</v>
      </c>
      <c r="B4" s="158"/>
      <c r="C4" s="158"/>
      <c r="D4" s="158"/>
      <c r="E4" s="158"/>
      <c r="F4" s="158"/>
      <c r="G4" s="158"/>
      <c r="H4" s="158"/>
      <c r="I4" s="158"/>
    </row>
    <row r="5" spans="1:18" ht="16.5" customHeight="1">
      <c r="A5" s="174" t="s">
        <v>74</v>
      </c>
      <c r="B5" s="174"/>
      <c r="C5" s="174"/>
      <c r="D5" s="174"/>
      <c r="E5" s="174"/>
      <c r="F5" s="174"/>
      <c r="G5" s="174"/>
      <c r="H5" s="174"/>
      <c r="I5" s="174"/>
      <c r="K5" s="158"/>
      <c r="L5" s="158"/>
      <c r="M5" s="158"/>
      <c r="N5" s="158"/>
      <c r="O5" s="158"/>
      <c r="P5" s="158"/>
      <c r="Q5" s="158"/>
      <c r="R5" s="158"/>
    </row>
    <row r="6" spans="1:18" ht="16.5">
      <c r="A6" s="158" t="s">
        <v>16</v>
      </c>
      <c r="B6" s="158"/>
      <c r="C6" s="158"/>
      <c r="D6" s="158"/>
      <c r="E6" s="158"/>
      <c r="F6" s="158"/>
      <c r="G6" s="158"/>
      <c r="H6" s="158"/>
      <c r="I6" s="158"/>
      <c r="K6" s="158"/>
      <c r="L6" s="158"/>
      <c r="M6" s="158"/>
      <c r="N6" s="158"/>
      <c r="O6" s="158"/>
      <c r="P6" s="158"/>
      <c r="Q6" s="158"/>
      <c r="R6" s="158"/>
    </row>
    <row r="7" spans="1:18" ht="16.5">
      <c r="A7" s="158" t="s">
        <v>57</v>
      </c>
      <c r="B7" s="158"/>
      <c r="C7" s="158"/>
      <c r="D7" s="158"/>
      <c r="E7" s="158"/>
      <c r="F7" s="158"/>
      <c r="G7" s="158"/>
      <c r="H7" s="158"/>
      <c r="I7" s="158"/>
      <c r="K7" s="158"/>
      <c r="L7" s="158"/>
      <c r="M7" s="158"/>
      <c r="N7" s="158"/>
      <c r="O7" s="158"/>
      <c r="P7" s="158"/>
      <c r="Q7" s="158"/>
      <c r="R7" s="158"/>
    </row>
    <row r="8" spans="1:9" ht="16.5">
      <c r="A8" s="158" t="s">
        <v>75</v>
      </c>
      <c r="B8" s="158"/>
      <c r="C8" s="158"/>
      <c r="D8" s="158"/>
      <c r="E8" s="158"/>
      <c r="F8" s="158"/>
      <c r="G8" s="158"/>
      <c r="H8" s="158"/>
      <c r="I8" s="158"/>
    </row>
    <row r="10" spans="1:9" ht="16.5" thickBot="1">
      <c r="A10" s="159"/>
      <c r="B10" s="159"/>
      <c r="C10" s="159"/>
      <c r="D10" s="159"/>
      <c r="E10" s="159"/>
      <c r="G10" s="39"/>
      <c r="I10" s="39" t="s">
        <v>0</v>
      </c>
    </row>
    <row r="11" spans="1:9" ht="15.75">
      <c r="A11" s="160" t="s">
        <v>1</v>
      </c>
      <c r="B11" s="163" t="s">
        <v>4</v>
      </c>
      <c r="C11" s="163" t="s">
        <v>5</v>
      </c>
      <c r="D11" s="163" t="s">
        <v>2</v>
      </c>
      <c r="E11" s="163" t="s">
        <v>3</v>
      </c>
      <c r="F11" s="166" t="s">
        <v>10</v>
      </c>
      <c r="G11" s="167"/>
      <c r="H11" s="168" t="s">
        <v>10</v>
      </c>
      <c r="I11" s="169"/>
    </row>
    <row r="12" spans="1:9" ht="15.75">
      <c r="A12" s="161"/>
      <c r="B12" s="164"/>
      <c r="C12" s="164"/>
      <c r="D12" s="164"/>
      <c r="E12" s="164"/>
      <c r="F12" s="170" t="s">
        <v>66</v>
      </c>
      <c r="G12" s="170"/>
      <c r="H12" s="171" t="s">
        <v>67</v>
      </c>
      <c r="I12" s="172"/>
    </row>
    <row r="13" spans="1:9" ht="16.5" customHeight="1" thickBot="1">
      <c r="A13" s="162"/>
      <c r="B13" s="165"/>
      <c r="C13" s="165"/>
      <c r="D13" s="165"/>
      <c r="E13" s="165"/>
      <c r="F13" s="44" t="s">
        <v>76</v>
      </c>
      <c r="G13" s="44" t="s">
        <v>77</v>
      </c>
      <c r="H13" s="71" t="s">
        <v>76</v>
      </c>
      <c r="I13" s="45" t="s">
        <v>77</v>
      </c>
    </row>
    <row r="14" spans="1:9" ht="16.5" customHeight="1">
      <c r="A14" s="79" t="s">
        <v>78</v>
      </c>
      <c r="B14" s="80" t="s">
        <v>79</v>
      </c>
      <c r="C14" s="81"/>
      <c r="D14" s="82"/>
      <c r="E14" s="82"/>
      <c r="F14" s="83">
        <f aca="true" t="shared" si="0" ref="F14:I17">F15</f>
        <v>0</v>
      </c>
      <c r="G14" s="83">
        <f t="shared" si="0"/>
        <v>0</v>
      </c>
      <c r="H14" s="84">
        <f t="shared" si="0"/>
        <v>1</v>
      </c>
      <c r="I14" s="85">
        <f t="shared" si="0"/>
        <v>0.9</v>
      </c>
    </row>
    <row r="15" spans="1:9" ht="16.5" customHeight="1">
      <c r="A15" s="86" t="s">
        <v>80</v>
      </c>
      <c r="B15" s="87" t="s">
        <v>81</v>
      </c>
      <c r="C15" s="88"/>
      <c r="D15" s="89"/>
      <c r="E15" s="89"/>
      <c r="F15" s="90">
        <f t="shared" si="0"/>
        <v>0</v>
      </c>
      <c r="G15" s="90">
        <f t="shared" si="0"/>
        <v>0</v>
      </c>
      <c r="H15" s="91">
        <f t="shared" si="0"/>
        <v>1</v>
      </c>
      <c r="I15" s="92">
        <f t="shared" si="0"/>
        <v>0.9</v>
      </c>
    </row>
    <row r="16" spans="1:9" ht="16.5" customHeight="1">
      <c r="A16" s="86" t="s">
        <v>62</v>
      </c>
      <c r="B16" s="87" t="s">
        <v>81</v>
      </c>
      <c r="C16" s="89">
        <v>200</v>
      </c>
      <c r="D16" s="89"/>
      <c r="E16" s="89"/>
      <c r="F16" s="90">
        <f t="shared" si="0"/>
        <v>0</v>
      </c>
      <c r="G16" s="90">
        <f t="shared" si="0"/>
        <v>0</v>
      </c>
      <c r="H16" s="91">
        <f t="shared" si="0"/>
        <v>1</v>
      </c>
      <c r="I16" s="92">
        <f t="shared" si="0"/>
        <v>0.9</v>
      </c>
    </row>
    <row r="17" spans="1:9" ht="16.5" customHeight="1">
      <c r="A17" s="86" t="s">
        <v>26</v>
      </c>
      <c r="B17" s="87" t="s">
        <v>81</v>
      </c>
      <c r="C17" s="89">
        <v>200</v>
      </c>
      <c r="D17" s="89" t="s">
        <v>22</v>
      </c>
      <c r="E17" s="89" t="s">
        <v>17</v>
      </c>
      <c r="F17" s="90">
        <f t="shared" si="0"/>
        <v>0</v>
      </c>
      <c r="G17" s="90">
        <f t="shared" si="0"/>
        <v>0</v>
      </c>
      <c r="H17" s="91">
        <f t="shared" si="0"/>
        <v>1</v>
      </c>
      <c r="I17" s="92">
        <f t="shared" si="0"/>
        <v>0.9</v>
      </c>
    </row>
    <row r="18" spans="1:9" ht="16.5" customHeight="1">
      <c r="A18" s="86" t="s">
        <v>35</v>
      </c>
      <c r="B18" s="87" t="s">
        <v>81</v>
      </c>
      <c r="C18" s="89">
        <v>200</v>
      </c>
      <c r="D18" s="89" t="s">
        <v>22</v>
      </c>
      <c r="E18" s="89" t="s">
        <v>36</v>
      </c>
      <c r="F18" s="90">
        <v>0</v>
      </c>
      <c r="G18" s="90">
        <v>0</v>
      </c>
      <c r="H18" s="91">
        <v>1</v>
      </c>
      <c r="I18" s="92">
        <v>0.9</v>
      </c>
    </row>
    <row r="19" spans="1:9" s="46" customFormat="1" ht="31.5">
      <c r="A19" s="93" t="s">
        <v>15</v>
      </c>
      <c r="B19" s="94" t="s">
        <v>54</v>
      </c>
      <c r="C19" s="95"/>
      <c r="D19" s="96"/>
      <c r="E19" s="96"/>
      <c r="F19" s="97">
        <f aca="true" t="shared" si="1" ref="F19:I22">F20</f>
        <v>58.5</v>
      </c>
      <c r="G19" s="98">
        <f t="shared" si="1"/>
        <v>57</v>
      </c>
      <c r="H19" s="99">
        <f t="shared" si="1"/>
        <v>0</v>
      </c>
      <c r="I19" s="100">
        <f t="shared" si="1"/>
        <v>0</v>
      </c>
    </row>
    <row r="20" spans="1:9" s="46" customFormat="1" ht="23.25" customHeight="1">
      <c r="A20" s="47" t="s">
        <v>56</v>
      </c>
      <c r="B20" s="48" t="s">
        <v>55</v>
      </c>
      <c r="C20" s="49"/>
      <c r="D20" s="50"/>
      <c r="E20" s="50"/>
      <c r="F20" s="51">
        <f t="shared" si="1"/>
        <v>58.5</v>
      </c>
      <c r="G20" s="58">
        <f t="shared" si="1"/>
        <v>57</v>
      </c>
      <c r="H20" s="72">
        <f t="shared" si="1"/>
        <v>0</v>
      </c>
      <c r="I20" s="52">
        <f t="shared" si="1"/>
        <v>0</v>
      </c>
    </row>
    <row r="21" spans="1:9" s="46" customFormat="1" ht="51.75" customHeight="1">
      <c r="A21" s="47" t="s">
        <v>62</v>
      </c>
      <c r="B21" s="48" t="s">
        <v>55</v>
      </c>
      <c r="C21" s="50" t="s">
        <v>14</v>
      </c>
      <c r="D21" s="50"/>
      <c r="E21" s="50"/>
      <c r="F21" s="51">
        <f t="shared" si="1"/>
        <v>58.5</v>
      </c>
      <c r="G21" s="58">
        <f t="shared" si="1"/>
        <v>57</v>
      </c>
      <c r="H21" s="72">
        <f t="shared" si="1"/>
        <v>0</v>
      </c>
      <c r="I21" s="52">
        <f t="shared" si="1"/>
        <v>0</v>
      </c>
    </row>
    <row r="22" spans="1:9" ht="34.5" customHeight="1">
      <c r="A22" s="47" t="s">
        <v>7</v>
      </c>
      <c r="B22" s="48" t="s">
        <v>55</v>
      </c>
      <c r="C22" s="50" t="s">
        <v>14</v>
      </c>
      <c r="D22" s="50" t="s">
        <v>8</v>
      </c>
      <c r="E22" s="50" t="s">
        <v>17</v>
      </c>
      <c r="F22" s="51">
        <f t="shared" si="1"/>
        <v>58.5</v>
      </c>
      <c r="G22" s="58">
        <f t="shared" si="1"/>
        <v>57</v>
      </c>
      <c r="H22" s="72">
        <f t="shared" si="1"/>
        <v>0</v>
      </c>
      <c r="I22" s="52">
        <f t="shared" si="1"/>
        <v>0</v>
      </c>
    </row>
    <row r="23" spans="1:9" ht="23.25" customHeight="1">
      <c r="A23" s="47" t="s">
        <v>9</v>
      </c>
      <c r="B23" s="48" t="s">
        <v>55</v>
      </c>
      <c r="C23" s="50" t="s">
        <v>14</v>
      </c>
      <c r="D23" s="50" t="s">
        <v>8</v>
      </c>
      <c r="E23" s="50" t="s">
        <v>6</v>
      </c>
      <c r="F23" s="51">
        <v>58.5</v>
      </c>
      <c r="G23" s="58">
        <v>57</v>
      </c>
      <c r="H23" s="72">
        <v>0</v>
      </c>
      <c r="I23" s="52">
        <v>0</v>
      </c>
    </row>
    <row r="24" spans="1:9" ht="23.25" customHeight="1">
      <c r="A24" s="101" t="s">
        <v>82</v>
      </c>
      <c r="B24" s="102" t="s">
        <v>54</v>
      </c>
      <c r="C24" s="103"/>
      <c r="D24" s="103"/>
      <c r="E24" s="103"/>
      <c r="F24" s="104">
        <f>F25+F30+F35</f>
        <v>0</v>
      </c>
      <c r="G24" s="104">
        <f>G25+G30+G35</f>
        <v>0</v>
      </c>
      <c r="H24" s="104">
        <f>H25+H30+H35</f>
        <v>75.1</v>
      </c>
      <c r="I24" s="105">
        <f>I25+I30+I35</f>
        <v>73.1</v>
      </c>
    </row>
    <row r="25" spans="1:9" ht="49.5" customHeight="1">
      <c r="A25" s="86" t="s">
        <v>83</v>
      </c>
      <c r="B25" s="87" t="s">
        <v>84</v>
      </c>
      <c r="C25" s="89"/>
      <c r="D25" s="89"/>
      <c r="E25" s="89"/>
      <c r="F25" s="90">
        <f aca="true" t="shared" si="2" ref="F25:I27">F26</f>
        <v>0</v>
      </c>
      <c r="G25" s="90">
        <f t="shared" si="2"/>
        <v>0</v>
      </c>
      <c r="H25" s="90">
        <f t="shared" si="2"/>
        <v>4.9</v>
      </c>
      <c r="I25" s="92">
        <f t="shared" si="2"/>
        <v>4.7</v>
      </c>
    </row>
    <row r="26" spans="1:9" ht="63.75" customHeight="1">
      <c r="A26" s="106" t="s">
        <v>43</v>
      </c>
      <c r="B26" s="87" t="s">
        <v>85</v>
      </c>
      <c r="C26" s="89"/>
      <c r="D26" s="89"/>
      <c r="E26" s="89"/>
      <c r="F26" s="90">
        <f t="shared" si="2"/>
        <v>0</v>
      </c>
      <c r="G26" s="90">
        <f t="shared" si="2"/>
        <v>0</v>
      </c>
      <c r="H26" s="90">
        <f t="shared" si="2"/>
        <v>4.9</v>
      </c>
      <c r="I26" s="92">
        <f t="shared" si="2"/>
        <v>4.7</v>
      </c>
    </row>
    <row r="27" spans="1:9" ht="54" customHeight="1">
      <c r="A27" s="86" t="s">
        <v>62</v>
      </c>
      <c r="B27" s="87" t="s">
        <v>85</v>
      </c>
      <c r="C27" s="89" t="s">
        <v>14</v>
      </c>
      <c r="D27" s="89"/>
      <c r="E27" s="89"/>
      <c r="F27" s="90">
        <f t="shared" si="2"/>
        <v>0</v>
      </c>
      <c r="G27" s="90">
        <f t="shared" si="2"/>
        <v>0</v>
      </c>
      <c r="H27" s="90">
        <f t="shared" si="2"/>
        <v>4.9</v>
      </c>
      <c r="I27" s="92">
        <f t="shared" si="2"/>
        <v>4.7</v>
      </c>
    </row>
    <row r="28" spans="1:9" ht="23.25" customHeight="1">
      <c r="A28" s="86" t="s">
        <v>45</v>
      </c>
      <c r="B28" s="87" t="s">
        <v>85</v>
      </c>
      <c r="C28" s="89" t="s">
        <v>14</v>
      </c>
      <c r="D28" s="89" t="s">
        <v>32</v>
      </c>
      <c r="E28" s="89" t="s">
        <v>17</v>
      </c>
      <c r="F28" s="90">
        <f>F29</f>
        <v>0</v>
      </c>
      <c r="G28" s="90">
        <v>0</v>
      </c>
      <c r="H28" s="90">
        <f>H29</f>
        <v>4.9</v>
      </c>
      <c r="I28" s="92">
        <f>I29</f>
        <v>4.7</v>
      </c>
    </row>
    <row r="29" spans="1:9" ht="23.25" customHeight="1">
      <c r="A29" s="86" t="s">
        <v>46</v>
      </c>
      <c r="B29" s="87" t="s">
        <v>85</v>
      </c>
      <c r="C29" s="89" t="s">
        <v>14</v>
      </c>
      <c r="D29" s="89" t="s">
        <v>32</v>
      </c>
      <c r="E29" s="89" t="s">
        <v>47</v>
      </c>
      <c r="F29" s="90">
        <v>0</v>
      </c>
      <c r="G29" s="90">
        <v>0</v>
      </c>
      <c r="H29" s="90">
        <v>4.9</v>
      </c>
      <c r="I29" s="92">
        <v>4.7</v>
      </c>
    </row>
    <row r="30" spans="1:9" ht="30.75" customHeight="1">
      <c r="A30" s="86" t="s">
        <v>86</v>
      </c>
      <c r="B30" s="87" t="s">
        <v>87</v>
      </c>
      <c r="C30" s="89"/>
      <c r="D30" s="89"/>
      <c r="E30" s="89"/>
      <c r="F30" s="90">
        <f aca="true" t="shared" si="3" ref="F30:I32">F31</f>
        <v>0</v>
      </c>
      <c r="G30" s="90">
        <f t="shared" si="3"/>
        <v>0</v>
      </c>
      <c r="H30" s="90">
        <f t="shared" si="3"/>
        <v>11.7</v>
      </c>
      <c r="I30" s="92">
        <f t="shared" si="3"/>
        <v>11.4</v>
      </c>
    </row>
    <row r="31" spans="1:9" ht="30.75" customHeight="1">
      <c r="A31" s="106" t="s">
        <v>88</v>
      </c>
      <c r="B31" s="87" t="s">
        <v>89</v>
      </c>
      <c r="C31" s="89"/>
      <c r="D31" s="89"/>
      <c r="E31" s="89"/>
      <c r="F31" s="90">
        <f t="shared" si="3"/>
        <v>0</v>
      </c>
      <c r="G31" s="90">
        <f t="shared" si="3"/>
        <v>0</v>
      </c>
      <c r="H31" s="90">
        <f t="shared" si="3"/>
        <v>11.7</v>
      </c>
      <c r="I31" s="92">
        <f t="shared" si="3"/>
        <v>11.4</v>
      </c>
    </row>
    <row r="32" spans="1:9" ht="52.5" customHeight="1">
      <c r="A32" s="86" t="s">
        <v>62</v>
      </c>
      <c r="B32" s="87" t="s">
        <v>89</v>
      </c>
      <c r="C32" s="89">
        <v>200</v>
      </c>
      <c r="D32" s="89"/>
      <c r="E32" s="89"/>
      <c r="F32" s="90">
        <f t="shared" si="3"/>
        <v>0</v>
      </c>
      <c r="G32" s="90">
        <f t="shared" si="3"/>
        <v>0</v>
      </c>
      <c r="H32" s="90">
        <f t="shared" si="3"/>
        <v>11.7</v>
      </c>
      <c r="I32" s="92">
        <f t="shared" si="3"/>
        <v>11.4</v>
      </c>
    </row>
    <row r="33" spans="1:9" ht="23.25" customHeight="1">
      <c r="A33" s="86" t="s">
        <v>45</v>
      </c>
      <c r="B33" s="87" t="s">
        <v>89</v>
      </c>
      <c r="C33" s="89">
        <v>200</v>
      </c>
      <c r="D33" s="89" t="s">
        <v>32</v>
      </c>
      <c r="E33" s="89" t="s">
        <v>17</v>
      </c>
      <c r="F33" s="90">
        <f>F34</f>
        <v>0</v>
      </c>
      <c r="G33" s="90">
        <v>0</v>
      </c>
      <c r="H33" s="90">
        <f>H34</f>
        <v>11.7</v>
      </c>
      <c r="I33" s="92">
        <f>I34</f>
        <v>11.4</v>
      </c>
    </row>
    <row r="34" spans="1:9" ht="36" customHeight="1">
      <c r="A34" s="86" t="s">
        <v>90</v>
      </c>
      <c r="B34" s="87" t="s">
        <v>89</v>
      </c>
      <c r="C34" s="89">
        <v>200</v>
      </c>
      <c r="D34" s="89" t="s">
        <v>32</v>
      </c>
      <c r="E34" s="89" t="s">
        <v>91</v>
      </c>
      <c r="F34" s="90">
        <v>0</v>
      </c>
      <c r="G34" s="90">
        <v>0</v>
      </c>
      <c r="H34" s="90">
        <v>11.7</v>
      </c>
      <c r="I34" s="92">
        <v>11.4</v>
      </c>
    </row>
    <row r="35" spans="1:9" ht="35.25" customHeight="1">
      <c r="A35" s="86" t="s">
        <v>92</v>
      </c>
      <c r="B35" s="87" t="s">
        <v>93</v>
      </c>
      <c r="C35" s="88"/>
      <c r="D35" s="89"/>
      <c r="E35" s="89"/>
      <c r="F35" s="90">
        <f aca="true" t="shared" si="4" ref="F35:I37">F36</f>
        <v>0</v>
      </c>
      <c r="G35" s="90">
        <f t="shared" si="4"/>
        <v>0</v>
      </c>
      <c r="H35" s="90">
        <f t="shared" si="4"/>
        <v>58.5</v>
      </c>
      <c r="I35" s="92">
        <f t="shared" si="4"/>
        <v>57</v>
      </c>
    </row>
    <row r="36" spans="1:9" ht="23.25" customHeight="1">
      <c r="A36" s="106" t="s">
        <v>56</v>
      </c>
      <c r="B36" s="87" t="s">
        <v>94</v>
      </c>
      <c r="C36" s="88"/>
      <c r="D36" s="89"/>
      <c r="E36" s="89"/>
      <c r="F36" s="90">
        <f t="shared" si="4"/>
        <v>0</v>
      </c>
      <c r="G36" s="90">
        <f t="shared" si="4"/>
        <v>0</v>
      </c>
      <c r="H36" s="90">
        <f t="shared" si="4"/>
        <v>58.5</v>
      </c>
      <c r="I36" s="92">
        <f t="shared" si="4"/>
        <v>57</v>
      </c>
    </row>
    <row r="37" spans="1:9" ht="32.25" customHeight="1">
      <c r="A37" s="86" t="s">
        <v>95</v>
      </c>
      <c r="B37" s="87" t="s">
        <v>94</v>
      </c>
      <c r="C37" s="89" t="s">
        <v>14</v>
      </c>
      <c r="D37" s="89"/>
      <c r="E37" s="89"/>
      <c r="F37" s="90">
        <f t="shared" si="4"/>
        <v>0</v>
      </c>
      <c r="G37" s="90">
        <f t="shared" si="4"/>
        <v>0</v>
      </c>
      <c r="H37" s="90">
        <f t="shared" si="4"/>
        <v>58.5</v>
      </c>
      <c r="I37" s="92">
        <f t="shared" si="4"/>
        <v>57</v>
      </c>
    </row>
    <row r="38" spans="1:9" ht="38.25" customHeight="1">
      <c r="A38" s="86" t="s">
        <v>7</v>
      </c>
      <c r="B38" s="87" t="s">
        <v>94</v>
      </c>
      <c r="C38" s="89" t="s">
        <v>14</v>
      </c>
      <c r="D38" s="89" t="s">
        <v>8</v>
      </c>
      <c r="E38" s="89" t="s">
        <v>17</v>
      </c>
      <c r="F38" s="90">
        <f>F39</f>
        <v>0</v>
      </c>
      <c r="G38" s="90">
        <v>0</v>
      </c>
      <c r="H38" s="90">
        <f>H39</f>
        <v>58.5</v>
      </c>
      <c r="I38" s="92">
        <f>I39</f>
        <v>57</v>
      </c>
    </row>
    <row r="39" spans="1:9" ht="23.25" customHeight="1">
      <c r="A39" s="86" t="s">
        <v>9</v>
      </c>
      <c r="B39" s="87" t="s">
        <v>94</v>
      </c>
      <c r="C39" s="89" t="s">
        <v>14</v>
      </c>
      <c r="D39" s="89" t="s">
        <v>8</v>
      </c>
      <c r="E39" s="89" t="s">
        <v>6</v>
      </c>
      <c r="F39" s="90">
        <v>0</v>
      </c>
      <c r="G39" s="90">
        <v>0</v>
      </c>
      <c r="H39" s="90">
        <v>58.5</v>
      </c>
      <c r="I39" s="92">
        <v>57</v>
      </c>
    </row>
    <row r="40" spans="1:9" ht="23.25" customHeight="1">
      <c r="A40" s="53" t="s">
        <v>19</v>
      </c>
      <c r="B40" s="54" t="s">
        <v>20</v>
      </c>
      <c r="C40" s="55"/>
      <c r="D40" s="55"/>
      <c r="E40" s="55"/>
      <c r="F40" s="56">
        <f>F41+F45+F55+F59+F70+F66+F74+F78+F82</f>
        <v>1409.8000000000002</v>
      </c>
      <c r="G40" s="77">
        <f>G41+G45+G55+G59+G70+G66+G74+G78+G82</f>
        <v>1392.4000000000003</v>
      </c>
      <c r="H40" s="73">
        <f>H41+H45+H55+H59+H70+H66+H74+H78+H82</f>
        <v>1392.2000000000003</v>
      </c>
      <c r="I40" s="57">
        <f>I41+I45+I55+I59+I70+I66+I74+I78+I82</f>
        <v>1375.4</v>
      </c>
    </row>
    <row r="41" spans="1:9" ht="23.25" customHeight="1">
      <c r="A41" s="47" t="s">
        <v>21</v>
      </c>
      <c r="B41" s="48" t="s">
        <v>24</v>
      </c>
      <c r="C41" s="50"/>
      <c r="D41" s="50"/>
      <c r="E41" s="50"/>
      <c r="F41" s="51">
        <f aca="true" t="shared" si="5" ref="F41:I43">F42</f>
        <v>424.4</v>
      </c>
      <c r="G41" s="58">
        <f t="shared" si="5"/>
        <v>424.4</v>
      </c>
      <c r="H41" s="72">
        <f t="shared" si="5"/>
        <v>424.4</v>
      </c>
      <c r="I41" s="52">
        <f t="shared" si="5"/>
        <v>424.4</v>
      </c>
    </row>
    <row r="42" spans="1:9" ht="84" customHeight="1">
      <c r="A42" s="47" t="s">
        <v>25</v>
      </c>
      <c r="B42" s="48" t="s">
        <v>24</v>
      </c>
      <c r="C42" s="50" t="s">
        <v>28</v>
      </c>
      <c r="D42" s="50"/>
      <c r="E42" s="50"/>
      <c r="F42" s="51">
        <f t="shared" si="5"/>
        <v>424.4</v>
      </c>
      <c r="G42" s="58">
        <f t="shared" si="5"/>
        <v>424.4</v>
      </c>
      <c r="H42" s="72">
        <f t="shared" si="5"/>
        <v>424.4</v>
      </c>
      <c r="I42" s="52">
        <f t="shared" si="5"/>
        <v>424.4</v>
      </c>
    </row>
    <row r="43" spans="1:9" ht="18.75" customHeight="1">
      <c r="A43" s="47" t="s">
        <v>26</v>
      </c>
      <c r="B43" s="48" t="s">
        <v>24</v>
      </c>
      <c r="C43" s="50" t="s">
        <v>28</v>
      </c>
      <c r="D43" s="50" t="s">
        <v>22</v>
      </c>
      <c r="E43" s="50" t="s">
        <v>17</v>
      </c>
      <c r="F43" s="51">
        <f t="shared" si="5"/>
        <v>424.4</v>
      </c>
      <c r="G43" s="58">
        <f t="shared" si="5"/>
        <v>424.4</v>
      </c>
      <c r="H43" s="72">
        <f t="shared" si="5"/>
        <v>424.4</v>
      </c>
      <c r="I43" s="52">
        <f t="shared" si="5"/>
        <v>424.4</v>
      </c>
    </row>
    <row r="44" spans="1:9" ht="47.25">
      <c r="A44" s="47" t="s">
        <v>27</v>
      </c>
      <c r="B44" s="48" t="s">
        <v>24</v>
      </c>
      <c r="C44" s="50" t="s">
        <v>28</v>
      </c>
      <c r="D44" s="50" t="s">
        <v>22</v>
      </c>
      <c r="E44" s="50" t="s">
        <v>23</v>
      </c>
      <c r="F44" s="51">
        <v>424.4</v>
      </c>
      <c r="G44" s="58">
        <v>424.4</v>
      </c>
      <c r="H44" s="72">
        <v>424.4</v>
      </c>
      <c r="I44" s="52">
        <v>424.4</v>
      </c>
    </row>
    <row r="45" spans="1:9" ht="15" customHeight="1">
      <c r="A45" s="47" t="s">
        <v>29</v>
      </c>
      <c r="B45" s="48" t="s">
        <v>30</v>
      </c>
      <c r="C45" s="50"/>
      <c r="D45" s="50"/>
      <c r="E45" s="50"/>
      <c r="F45" s="51">
        <f>F46+F49+F52</f>
        <v>629.6</v>
      </c>
      <c r="G45" s="58">
        <f>G46+G49+G52</f>
        <v>629.8000000000001</v>
      </c>
      <c r="H45" s="72">
        <f>H46+H49+H52</f>
        <v>628.6</v>
      </c>
      <c r="I45" s="52">
        <f>I46+I49+I52</f>
        <v>628.9</v>
      </c>
    </row>
    <row r="46" spans="1:9" ht="78.75" customHeight="1">
      <c r="A46" s="47" t="s">
        <v>25</v>
      </c>
      <c r="B46" s="48" t="s">
        <v>30</v>
      </c>
      <c r="C46" s="50" t="s">
        <v>28</v>
      </c>
      <c r="D46" s="50"/>
      <c r="E46" s="50"/>
      <c r="F46" s="51">
        <f aca="true" t="shared" si="6" ref="F46:I47">F47</f>
        <v>301.6</v>
      </c>
      <c r="G46" s="58">
        <f t="shared" si="6"/>
        <v>301.6</v>
      </c>
      <c r="H46" s="72">
        <f t="shared" si="6"/>
        <v>301.6</v>
      </c>
      <c r="I46" s="52">
        <f t="shared" si="6"/>
        <v>301.6</v>
      </c>
    </row>
    <row r="47" spans="1:9" ht="18.75" customHeight="1">
      <c r="A47" s="47" t="s">
        <v>26</v>
      </c>
      <c r="B47" s="48" t="s">
        <v>30</v>
      </c>
      <c r="C47" s="50" t="s">
        <v>28</v>
      </c>
      <c r="D47" s="50" t="s">
        <v>22</v>
      </c>
      <c r="E47" s="50" t="s">
        <v>17</v>
      </c>
      <c r="F47" s="51">
        <f t="shared" si="6"/>
        <v>301.6</v>
      </c>
      <c r="G47" s="58">
        <f t="shared" si="6"/>
        <v>301.6</v>
      </c>
      <c r="H47" s="72">
        <f t="shared" si="6"/>
        <v>301.6</v>
      </c>
      <c r="I47" s="52">
        <f t="shared" si="6"/>
        <v>301.6</v>
      </c>
    </row>
    <row r="48" spans="1:9" ht="70.5" customHeight="1">
      <c r="A48" s="47" t="s">
        <v>31</v>
      </c>
      <c r="B48" s="48" t="s">
        <v>30</v>
      </c>
      <c r="C48" s="50" t="s">
        <v>28</v>
      </c>
      <c r="D48" s="50" t="s">
        <v>22</v>
      </c>
      <c r="E48" s="50" t="s">
        <v>32</v>
      </c>
      <c r="F48" s="58">
        <v>301.6</v>
      </c>
      <c r="G48" s="74">
        <v>301.6</v>
      </c>
      <c r="H48" s="74">
        <v>301.6</v>
      </c>
      <c r="I48" s="59">
        <v>301.6</v>
      </c>
    </row>
    <row r="49" spans="1:9" ht="54.75" customHeight="1">
      <c r="A49" s="47" t="s">
        <v>62</v>
      </c>
      <c r="B49" s="48" t="s">
        <v>30</v>
      </c>
      <c r="C49" s="50" t="s">
        <v>14</v>
      </c>
      <c r="D49" s="50"/>
      <c r="E49" s="50"/>
      <c r="F49" s="51">
        <f aca="true" t="shared" si="7" ref="F49:I50">F50</f>
        <v>322.1</v>
      </c>
      <c r="G49" s="58">
        <f t="shared" si="7"/>
        <v>322.3</v>
      </c>
      <c r="H49" s="72">
        <f t="shared" si="7"/>
        <v>321.09999999999997</v>
      </c>
      <c r="I49" s="52">
        <f t="shared" si="7"/>
        <v>321.4</v>
      </c>
    </row>
    <row r="50" spans="1:9" ht="15.75">
      <c r="A50" s="47" t="s">
        <v>26</v>
      </c>
      <c r="B50" s="48" t="s">
        <v>30</v>
      </c>
      <c r="C50" s="50" t="s">
        <v>14</v>
      </c>
      <c r="D50" s="50" t="s">
        <v>22</v>
      </c>
      <c r="E50" s="50" t="s">
        <v>17</v>
      </c>
      <c r="F50" s="51">
        <f t="shared" si="7"/>
        <v>322.1</v>
      </c>
      <c r="G50" s="58">
        <f t="shared" si="7"/>
        <v>322.3</v>
      </c>
      <c r="H50" s="72">
        <f t="shared" si="7"/>
        <v>321.09999999999997</v>
      </c>
      <c r="I50" s="52">
        <f t="shared" si="7"/>
        <v>321.4</v>
      </c>
    </row>
    <row r="51" spans="1:9" ht="66" customHeight="1">
      <c r="A51" s="47" t="s">
        <v>31</v>
      </c>
      <c r="B51" s="48" t="s">
        <v>30</v>
      </c>
      <c r="C51" s="50" t="s">
        <v>14</v>
      </c>
      <c r="D51" s="50" t="s">
        <v>22</v>
      </c>
      <c r="E51" s="50" t="s">
        <v>32</v>
      </c>
      <c r="F51" s="58">
        <v>322.1</v>
      </c>
      <c r="G51" s="74">
        <v>322.3</v>
      </c>
      <c r="H51" s="74">
        <v>321.09999999999997</v>
      </c>
      <c r="I51" s="59">
        <v>321.4</v>
      </c>
    </row>
    <row r="52" spans="1:9" ht="15.75">
      <c r="A52" s="47" t="s">
        <v>33</v>
      </c>
      <c r="B52" s="48" t="s">
        <v>30</v>
      </c>
      <c r="C52" s="50" t="s">
        <v>34</v>
      </c>
      <c r="D52" s="50"/>
      <c r="E52" s="50"/>
      <c r="F52" s="51">
        <f aca="true" t="shared" si="8" ref="F52:I53">F53</f>
        <v>5.9</v>
      </c>
      <c r="G52" s="58">
        <f t="shared" si="8"/>
        <v>5.9</v>
      </c>
      <c r="H52" s="72">
        <f t="shared" si="8"/>
        <v>5.9</v>
      </c>
      <c r="I52" s="52">
        <f t="shared" si="8"/>
        <v>5.9</v>
      </c>
    </row>
    <row r="53" spans="1:9" ht="15.75">
      <c r="A53" s="47" t="s">
        <v>26</v>
      </c>
      <c r="B53" s="48" t="s">
        <v>30</v>
      </c>
      <c r="C53" s="50" t="s">
        <v>34</v>
      </c>
      <c r="D53" s="50" t="s">
        <v>22</v>
      </c>
      <c r="E53" s="50" t="s">
        <v>17</v>
      </c>
      <c r="F53" s="51">
        <f t="shared" si="8"/>
        <v>5.9</v>
      </c>
      <c r="G53" s="58">
        <f t="shared" si="8"/>
        <v>5.9</v>
      </c>
      <c r="H53" s="72">
        <f t="shared" si="8"/>
        <v>5.9</v>
      </c>
      <c r="I53" s="52">
        <f t="shared" si="8"/>
        <v>5.9</v>
      </c>
    </row>
    <row r="54" spans="1:9" ht="69.75" customHeight="1">
      <c r="A54" s="47" t="s">
        <v>31</v>
      </c>
      <c r="B54" s="48" t="s">
        <v>30</v>
      </c>
      <c r="C54" s="50" t="s">
        <v>34</v>
      </c>
      <c r="D54" s="50" t="s">
        <v>22</v>
      </c>
      <c r="E54" s="50" t="s">
        <v>32</v>
      </c>
      <c r="F54" s="58">
        <v>5.9</v>
      </c>
      <c r="G54" s="74">
        <v>5.9</v>
      </c>
      <c r="H54" s="74">
        <v>5.9</v>
      </c>
      <c r="I54" s="59">
        <v>5.9</v>
      </c>
    </row>
    <row r="55" spans="1:9" ht="30" customHeight="1">
      <c r="A55" s="47" t="s">
        <v>37</v>
      </c>
      <c r="B55" s="48" t="s">
        <v>38</v>
      </c>
      <c r="C55" s="50"/>
      <c r="D55" s="50"/>
      <c r="E55" s="50"/>
      <c r="F55" s="51">
        <f aca="true" t="shared" si="9" ref="F55:I57">F56</f>
        <v>12.9</v>
      </c>
      <c r="G55" s="58">
        <f t="shared" si="9"/>
        <v>12.9</v>
      </c>
      <c r="H55" s="72">
        <f t="shared" si="9"/>
        <v>12.9</v>
      </c>
      <c r="I55" s="52">
        <f t="shared" si="9"/>
        <v>12.9</v>
      </c>
    </row>
    <row r="56" spans="1:9" ht="23.25" customHeight="1">
      <c r="A56" s="47" t="s">
        <v>33</v>
      </c>
      <c r="B56" s="48" t="s">
        <v>38</v>
      </c>
      <c r="C56" s="50" t="s">
        <v>34</v>
      </c>
      <c r="D56" s="50"/>
      <c r="E56" s="50"/>
      <c r="F56" s="51">
        <f t="shared" si="9"/>
        <v>12.9</v>
      </c>
      <c r="G56" s="58">
        <f t="shared" si="9"/>
        <v>12.9</v>
      </c>
      <c r="H56" s="72">
        <f t="shared" si="9"/>
        <v>12.9</v>
      </c>
      <c r="I56" s="52">
        <f t="shared" si="9"/>
        <v>12.9</v>
      </c>
    </row>
    <row r="57" spans="1:9" ht="23.25" customHeight="1">
      <c r="A57" s="47" t="s">
        <v>26</v>
      </c>
      <c r="B57" s="48" t="s">
        <v>38</v>
      </c>
      <c r="C57" s="50" t="s">
        <v>34</v>
      </c>
      <c r="D57" s="50" t="s">
        <v>22</v>
      </c>
      <c r="E57" s="50" t="s">
        <v>17</v>
      </c>
      <c r="F57" s="51">
        <f t="shared" si="9"/>
        <v>12.9</v>
      </c>
      <c r="G57" s="58">
        <f t="shared" si="9"/>
        <v>12.9</v>
      </c>
      <c r="H57" s="72">
        <f t="shared" si="9"/>
        <v>12.9</v>
      </c>
      <c r="I57" s="52">
        <f t="shared" si="9"/>
        <v>12.9</v>
      </c>
    </row>
    <row r="58" spans="1:9" ht="23.25" customHeight="1">
      <c r="A58" s="47" t="s">
        <v>35</v>
      </c>
      <c r="B58" s="48" t="s">
        <v>38</v>
      </c>
      <c r="C58" s="50" t="s">
        <v>34</v>
      </c>
      <c r="D58" s="50" t="s">
        <v>22</v>
      </c>
      <c r="E58" s="50" t="s">
        <v>36</v>
      </c>
      <c r="F58" s="58">
        <v>12.9</v>
      </c>
      <c r="G58" s="74">
        <v>12.9</v>
      </c>
      <c r="H58" s="74">
        <v>12.9</v>
      </c>
      <c r="I58" s="59">
        <v>12.9</v>
      </c>
    </row>
    <row r="59" spans="1:9" ht="47.25">
      <c r="A59" s="47" t="s">
        <v>39</v>
      </c>
      <c r="B59" s="48" t="s">
        <v>40</v>
      </c>
      <c r="C59" s="50"/>
      <c r="D59" s="50"/>
      <c r="E59" s="50"/>
      <c r="F59" s="51">
        <f>F60+F63</f>
        <v>86.2</v>
      </c>
      <c r="G59" s="58">
        <f>G60+G63</f>
        <v>89.4</v>
      </c>
      <c r="H59" s="72">
        <f>H60+H63</f>
        <v>86.2</v>
      </c>
      <c r="I59" s="52">
        <f>I60+I63</f>
        <v>89.4</v>
      </c>
    </row>
    <row r="60" spans="1:9" ht="84.75" customHeight="1">
      <c r="A60" s="47" t="s">
        <v>25</v>
      </c>
      <c r="B60" s="48" t="s">
        <v>40</v>
      </c>
      <c r="C60" s="50" t="s">
        <v>28</v>
      </c>
      <c r="D60" s="50"/>
      <c r="E60" s="50"/>
      <c r="F60" s="51">
        <f aca="true" t="shared" si="10" ref="F60:I61">F61</f>
        <v>79.9</v>
      </c>
      <c r="G60" s="58">
        <f t="shared" si="10"/>
        <v>83.2</v>
      </c>
      <c r="H60" s="72">
        <f t="shared" si="10"/>
        <v>79.9</v>
      </c>
      <c r="I60" s="52">
        <f t="shared" si="10"/>
        <v>83.2</v>
      </c>
    </row>
    <row r="61" spans="1:9" ht="23.25" customHeight="1">
      <c r="A61" s="47" t="s">
        <v>41</v>
      </c>
      <c r="B61" s="48" t="s">
        <v>40</v>
      </c>
      <c r="C61" s="50" t="s">
        <v>28</v>
      </c>
      <c r="D61" s="50" t="s">
        <v>23</v>
      </c>
      <c r="E61" s="50" t="s">
        <v>17</v>
      </c>
      <c r="F61" s="51">
        <f t="shared" si="10"/>
        <v>79.9</v>
      </c>
      <c r="G61" s="58">
        <f t="shared" si="10"/>
        <v>83.2</v>
      </c>
      <c r="H61" s="72">
        <f t="shared" si="10"/>
        <v>79.9</v>
      </c>
      <c r="I61" s="52">
        <f t="shared" si="10"/>
        <v>83.2</v>
      </c>
    </row>
    <row r="62" spans="1:9" ht="23.25" customHeight="1">
      <c r="A62" s="47" t="s">
        <v>42</v>
      </c>
      <c r="B62" s="48" t="s">
        <v>40</v>
      </c>
      <c r="C62" s="50" t="s">
        <v>28</v>
      </c>
      <c r="D62" s="50" t="s">
        <v>23</v>
      </c>
      <c r="E62" s="50" t="s">
        <v>6</v>
      </c>
      <c r="F62" s="58">
        <v>79.9</v>
      </c>
      <c r="G62" s="74">
        <v>83.2</v>
      </c>
      <c r="H62" s="74">
        <v>79.9</v>
      </c>
      <c r="I62" s="59">
        <v>83.2</v>
      </c>
    </row>
    <row r="63" spans="1:9" ht="35.25" customHeight="1">
      <c r="A63" s="47" t="s">
        <v>62</v>
      </c>
      <c r="B63" s="48" t="s">
        <v>40</v>
      </c>
      <c r="C63" s="50" t="s">
        <v>14</v>
      </c>
      <c r="D63" s="50"/>
      <c r="E63" s="50"/>
      <c r="F63" s="51">
        <f aca="true" t="shared" si="11" ref="F63:I64">F64</f>
        <v>6.3</v>
      </c>
      <c r="G63" s="58">
        <f t="shared" si="11"/>
        <v>6.2</v>
      </c>
      <c r="H63" s="72">
        <f t="shared" si="11"/>
        <v>6.3</v>
      </c>
      <c r="I63" s="52">
        <f t="shared" si="11"/>
        <v>6.2</v>
      </c>
    </row>
    <row r="64" spans="1:9" ht="23.25" customHeight="1">
      <c r="A64" s="47" t="s">
        <v>41</v>
      </c>
      <c r="B64" s="48" t="s">
        <v>40</v>
      </c>
      <c r="C64" s="50" t="s">
        <v>14</v>
      </c>
      <c r="D64" s="50" t="s">
        <v>23</v>
      </c>
      <c r="E64" s="50" t="s">
        <v>17</v>
      </c>
      <c r="F64" s="51">
        <f t="shared" si="11"/>
        <v>6.3</v>
      </c>
      <c r="G64" s="58">
        <f t="shared" si="11"/>
        <v>6.2</v>
      </c>
      <c r="H64" s="72">
        <f t="shared" si="11"/>
        <v>6.3</v>
      </c>
      <c r="I64" s="52">
        <f t="shared" si="11"/>
        <v>6.2</v>
      </c>
    </row>
    <row r="65" spans="1:9" ht="23.25" customHeight="1">
      <c r="A65" s="47" t="s">
        <v>42</v>
      </c>
      <c r="B65" s="48" t="s">
        <v>40</v>
      </c>
      <c r="C65" s="50" t="s">
        <v>14</v>
      </c>
      <c r="D65" s="50" t="s">
        <v>23</v>
      </c>
      <c r="E65" s="50" t="s">
        <v>6</v>
      </c>
      <c r="F65" s="58">
        <v>6.3</v>
      </c>
      <c r="G65" s="74">
        <v>6.2</v>
      </c>
      <c r="H65" s="74">
        <v>6.3</v>
      </c>
      <c r="I65" s="59">
        <v>6.2</v>
      </c>
    </row>
    <row r="66" spans="1:9" ht="23.25" customHeight="1">
      <c r="A66" s="47" t="s">
        <v>48</v>
      </c>
      <c r="B66" s="48" t="s">
        <v>49</v>
      </c>
      <c r="C66" s="50"/>
      <c r="D66" s="50"/>
      <c r="E66" s="50"/>
      <c r="F66" s="51">
        <f aca="true" t="shared" si="12" ref="F66:I68">F67</f>
        <v>152.5</v>
      </c>
      <c r="G66" s="58">
        <f t="shared" si="12"/>
        <v>153.5</v>
      </c>
      <c r="H66" s="72">
        <f t="shared" si="12"/>
        <v>152.5</v>
      </c>
      <c r="I66" s="52">
        <f t="shared" si="12"/>
        <v>153.5</v>
      </c>
    </row>
    <row r="67" spans="1:9" ht="36.75" customHeight="1">
      <c r="A67" s="47" t="s">
        <v>62</v>
      </c>
      <c r="B67" s="48" t="s">
        <v>49</v>
      </c>
      <c r="C67" s="50" t="s">
        <v>14</v>
      </c>
      <c r="D67" s="50"/>
      <c r="E67" s="50"/>
      <c r="F67" s="51">
        <f t="shared" si="12"/>
        <v>152.5</v>
      </c>
      <c r="G67" s="58">
        <f t="shared" si="12"/>
        <v>153.5</v>
      </c>
      <c r="H67" s="72">
        <f t="shared" si="12"/>
        <v>152.5</v>
      </c>
      <c r="I67" s="52">
        <f t="shared" si="12"/>
        <v>153.5</v>
      </c>
    </row>
    <row r="68" spans="1:9" ht="23.25" customHeight="1">
      <c r="A68" s="47" t="s">
        <v>7</v>
      </c>
      <c r="B68" s="48" t="s">
        <v>49</v>
      </c>
      <c r="C68" s="50" t="s">
        <v>14</v>
      </c>
      <c r="D68" s="50" t="s">
        <v>8</v>
      </c>
      <c r="E68" s="50" t="s">
        <v>17</v>
      </c>
      <c r="F68" s="51">
        <f t="shared" si="12"/>
        <v>152.5</v>
      </c>
      <c r="G68" s="58">
        <f t="shared" si="12"/>
        <v>153.5</v>
      </c>
      <c r="H68" s="72">
        <f t="shared" si="12"/>
        <v>152.5</v>
      </c>
      <c r="I68" s="52">
        <f t="shared" si="12"/>
        <v>153.5</v>
      </c>
    </row>
    <row r="69" spans="1:9" ht="23.25" customHeight="1">
      <c r="A69" s="47" t="s">
        <v>9</v>
      </c>
      <c r="B69" s="48" t="s">
        <v>49</v>
      </c>
      <c r="C69" s="50" t="s">
        <v>14</v>
      </c>
      <c r="D69" s="50" t="s">
        <v>8</v>
      </c>
      <c r="E69" s="50" t="s">
        <v>6</v>
      </c>
      <c r="F69" s="58">
        <v>152.5</v>
      </c>
      <c r="G69" s="74">
        <v>153.5</v>
      </c>
      <c r="H69" s="74">
        <v>152.5</v>
      </c>
      <c r="I69" s="59">
        <v>153.5</v>
      </c>
    </row>
    <row r="70" spans="1:9" ht="63">
      <c r="A70" s="47" t="s">
        <v>43</v>
      </c>
      <c r="B70" s="48" t="s">
        <v>44</v>
      </c>
      <c r="C70" s="50"/>
      <c r="D70" s="50"/>
      <c r="E70" s="50"/>
      <c r="F70" s="51">
        <f aca="true" t="shared" si="13" ref="F70:I72">F71</f>
        <v>67.8</v>
      </c>
      <c r="G70" s="58">
        <f t="shared" si="13"/>
        <v>46.9</v>
      </c>
      <c r="H70" s="72">
        <f t="shared" si="13"/>
        <v>51.2</v>
      </c>
      <c r="I70" s="52">
        <f t="shared" si="13"/>
        <v>30.8</v>
      </c>
    </row>
    <row r="71" spans="1:9" ht="33" customHeight="1">
      <c r="A71" s="47" t="s">
        <v>62</v>
      </c>
      <c r="B71" s="48" t="s">
        <v>44</v>
      </c>
      <c r="C71" s="50" t="s">
        <v>14</v>
      </c>
      <c r="D71" s="50"/>
      <c r="E71" s="50"/>
      <c r="F71" s="51">
        <f t="shared" si="13"/>
        <v>67.8</v>
      </c>
      <c r="G71" s="58">
        <f t="shared" si="13"/>
        <v>46.9</v>
      </c>
      <c r="H71" s="72">
        <f t="shared" si="13"/>
        <v>51.2</v>
      </c>
      <c r="I71" s="52">
        <f t="shared" si="13"/>
        <v>30.8</v>
      </c>
    </row>
    <row r="72" spans="1:9" ht="23.25" customHeight="1">
      <c r="A72" s="47" t="s">
        <v>45</v>
      </c>
      <c r="B72" s="48" t="s">
        <v>44</v>
      </c>
      <c r="C72" s="50" t="s">
        <v>14</v>
      </c>
      <c r="D72" s="50" t="s">
        <v>32</v>
      </c>
      <c r="E72" s="50" t="s">
        <v>17</v>
      </c>
      <c r="F72" s="51">
        <f t="shared" si="13"/>
        <v>67.8</v>
      </c>
      <c r="G72" s="58">
        <f t="shared" si="13"/>
        <v>46.9</v>
      </c>
      <c r="H72" s="72">
        <f t="shared" si="13"/>
        <v>51.2</v>
      </c>
      <c r="I72" s="52">
        <f t="shared" si="13"/>
        <v>30.8</v>
      </c>
    </row>
    <row r="73" spans="1:9" ht="23.25" customHeight="1">
      <c r="A73" s="47" t="s">
        <v>46</v>
      </c>
      <c r="B73" s="48" t="s">
        <v>44</v>
      </c>
      <c r="C73" s="50" t="s">
        <v>14</v>
      </c>
      <c r="D73" s="50" t="s">
        <v>32</v>
      </c>
      <c r="E73" s="50" t="s">
        <v>47</v>
      </c>
      <c r="F73" s="58">
        <v>67.8</v>
      </c>
      <c r="G73" s="74">
        <v>46.9</v>
      </c>
      <c r="H73" s="74">
        <v>51.2</v>
      </c>
      <c r="I73" s="59">
        <v>30.8</v>
      </c>
    </row>
    <row r="74" spans="1:9" ht="23.25" customHeight="1" hidden="1">
      <c r="A74" s="47" t="s">
        <v>50</v>
      </c>
      <c r="B74" s="48" t="s">
        <v>51</v>
      </c>
      <c r="C74" s="50"/>
      <c r="D74" s="50"/>
      <c r="E74" s="50"/>
      <c r="F74" s="51">
        <f aca="true" t="shared" si="14" ref="F74:I76">F75</f>
        <v>0</v>
      </c>
      <c r="G74" s="58">
        <f t="shared" si="14"/>
        <v>0</v>
      </c>
      <c r="H74" s="72">
        <f t="shared" si="14"/>
        <v>0</v>
      </c>
      <c r="I74" s="52">
        <f t="shared" si="14"/>
        <v>0</v>
      </c>
    </row>
    <row r="75" spans="1:9" ht="38.25" customHeight="1" hidden="1">
      <c r="A75" s="47" t="s">
        <v>62</v>
      </c>
      <c r="B75" s="48" t="s">
        <v>51</v>
      </c>
      <c r="C75" s="50" t="s">
        <v>14</v>
      </c>
      <c r="D75" s="50"/>
      <c r="E75" s="50"/>
      <c r="F75" s="51">
        <f t="shared" si="14"/>
        <v>0</v>
      </c>
      <c r="G75" s="58">
        <f t="shared" si="14"/>
        <v>0</v>
      </c>
      <c r="H75" s="72">
        <f t="shared" si="14"/>
        <v>0</v>
      </c>
      <c r="I75" s="52">
        <f t="shared" si="14"/>
        <v>0</v>
      </c>
    </row>
    <row r="76" spans="1:9" ht="23.25" customHeight="1" hidden="1">
      <c r="A76" s="47" t="s">
        <v>7</v>
      </c>
      <c r="B76" s="48" t="s">
        <v>51</v>
      </c>
      <c r="C76" s="50" t="s">
        <v>14</v>
      </c>
      <c r="D76" s="50" t="s">
        <v>8</v>
      </c>
      <c r="E76" s="50" t="s">
        <v>17</v>
      </c>
      <c r="F76" s="51">
        <f>F77</f>
        <v>0</v>
      </c>
      <c r="G76" s="58">
        <f t="shared" si="14"/>
        <v>0</v>
      </c>
      <c r="H76" s="72">
        <f>H77</f>
        <v>0</v>
      </c>
      <c r="I76" s="52">
        <f t="shared" si="14"/>
        <v>0</v>
      </c>
    </row>
    <row r="77" spans="1:9" ht="23.25" customHeight="1" hidden="1">
      <c r="A77" s="47" t="s">
        <v>9</v>
      </c>
      <c r="B77" s="48" t="s">
        <v>51</v>
      </c>
      <c r="C77" s="50" t="s">
        <v>14</v>
      </c>
      <c r="D77" s="50" t="s">
        <v>8</v>
      </c>
      <c r="E77" s="50" t="s">
        <v>6</v>
      </c>
      <c r="F77" s="58"/>
      <c r="G77" s="74"/>
      <c r="H77" s="74"/>
      <c r="I77" s="59"/>
    </row>
    <row r="78" spans="1:9" ht="31.5">
      <c r="A78" s="47" t="s">
        <v>52</v>
      </c>
      <c r="B78" s="48" t="s">
        <v>53</v>
      </c>
      <c r="C78" s="50"/>
      <c r="D78" s="50"/>
      <c r="E78" s="50"/>
      <c r="F78" s="51">
        <f aca="true" t="shared" si="15" ref="F78:I80">F79</f>
        <v>32.2</v>
      </c>
      <c r="G78" s="58">
        <f t="shared" si="15"/>
        <v>31.4</v>
      </c>
      <c r="H78" s="72">
        <f t="shared" si="15"/>
        <v>32.2</v>
      </c>
      <c r="I78" s="52">
        <f t="shared" si="15"/>
        <v>31.4</v>
      </c>
    </row>
    <row r="79" spans="1:9" ht="36" customHeight="1">
      <c r="A79" s="47" t="s">
        <v>62</v>
      </c>
      <c r="B79" s="48" t="s">
        <v>53</v>
      </c>
      <c r="C79" s="50" t="s">
        <v>14</v>
      </c>
      <c r="D79" s="50"/>
      <c r="E79" s="50"/>
      <c r="F79" s="51">
        <f t="shared" si="15"/>
        <v>32.2</v>
      </c>
      <c r="G79" s="58">
        <f t="shared" si="15"/>
        <v>31.4</v>
      </c>
      <c r="H79" s="72">
        <f t="shared" si="15"/>
        <v>32.2</v>
      </c>
      <c r="I79" s="52">
        <f t="shared" si="15"/>
        <v>31.4</v>
      </c>
    </row>
    <row r="80" spans="1:9" ht="23.25" customHeight="1">
      <c r="A80" s="47" t="s">
        <v>7</v>
      </c>
      <c r="B80" s="48" t="s">
        <v>53</v>
      </c>
      <c r="C80" s="50" t="s">
        <v>14</v>
      </c>
      <c r="D80" s="50" t="s">
        <v>8</v>
      </c>
      <c r="E80" s="50" t="s">
        <v>17</v>
      </c>
      <c r="F80" s="51">
        <f t="shared" si="15"/>
        <v>32.2</v>
      </c>
      <c r="G80" s="58">
        <f t="shared" si="15"/>
        <v>31.4</v>
      </c>
      <c r="H80" s="72">
        <f t="shared" si="15"/>
        <v>32.2</v>
      </c>
      <c r="I80" s="52">
        <f t="shared" si="15"/>
        <v>31.4</v>
      </c>
    </row>
    <row r="81" spans="1:9" ht="23.25" customHeight="1">
      <c r="A81" s="47" t="s">
        <v>9</v>
      </c>
      <c r="B81" s="48" t="s">
        <v>53</v>
      </c>
      <c r="C81" s="50" t="s">
        <v>14</v>
      </c>
      <c r="D81" s="50" t="s">
        <v>8</v>
      </c>
      <c r="E81" s="50" t="s">
        <v>6</v>
      </c>
      <c r="F81" s="58">
        <v>32.2</v>
      </c>
      <c r="G81" s="74">
        <v>31.4</v>
      </c>
      <c r="H81" s="74">
        <v>32.2</v>
      </c>
      <c r="I81" s="59">
        <v>31.4</v>
      </c>
    </row>
    <row r="82" spans="1:9" ht="23.25" customHeight="1">
      <c r="A82" s="60" t="s">
        <v>61</v>
      </c>
      <c r="B82" s="61" t="s">
        <v>60</v>
      </c>
      <c r="C82" s="62"/>
      <c r="D82" s="62"/>
      <c r="E82" s="62"/>
      <c r="F82" s="63">
        <f aca="true" t="shared" si="16" ref="F82:I84">F83</f>
        <v>4.2</v>
      </c>
      <c r="G82" s="58">
        <f t="shared" si="16"/>
        <v>4.1</v>
      </c>
      <c r="H82" s="75">
        <f t="shared" si="16"/>
        <v>4.2</v>
      </c>
      <c r="I82" s="52">
        <f t="shared" si="16"/>
        <v>4.1</v>
      </c>
    </row>
    <row r="83" spans="1:9" ht="29.25" customHeight="1">
      <c r="A83" s="47" t="s">
        <v>62</v>
      </c>
      <c r="B83" s="48" t="s">
        <v>60</v>
      </c>
      <c r="C83" s="50" t="s">
        <v>14</v>
      </c>
      <c r="D83" s="50"/>
      <c r="E83" s="50"/>
      <c r="F83" s="51">
        <f t="shared" si="16"/>
        <v>4.2</v>
      </c>
      <c r="G83" s="58">
        <f t="shared" si="16"/>
        <v>4.1</v>
      </c>
      <c r="H83" s="72">
        <f t="shared" si="16"/>
        <v>4.2</v>
      </c>
      <c r="I83" s="52">
        <f t="shared" si="16"/>
        <v>4.1</v>
      </c>
    </row>
    <row r="84" spans="1:9" ht="23.25" customHeight="1">
      <c r="A84" s="47" t="s">
        <v>26</v>
      </c>
      <c r="B84" s="48" t="s">
        <v>60</v>
      </c>
      <c r="C84" s="50" t="s">
        <v>14</v>
      </c>
      <c r="D84" s="50" t="s">
        <v>22</v>
      </c>
      <c r="E84" s="50" t="s">
        <v>17</v>
      </c>
      <c r="F84" s="51">
        <f t="shared" si="16"/>
        <v>4.2</v>
      </c>
      <c r="G84" s="58">
        <f t="shared" si="16"/>
        <v>4.1</v>
      </c>
      <c r="H84" s="72">
        <f t="shared" si="16"/>
        <v>4.2</v>
      </c>
      <c r="I84" s="52">
        <f t="shared" si="16"/>
        <v>4.1</v>
      </c>
    </row>
    <row r="85" spans="1:9" ht="23.25" customHeight="1" thickBot="1">
      <c r="A85" s="47" t="s">
        <v>35</v>
      </c>
      <c r="B85" s="48" t="s">
        <v>60</v>
      </c>
      <c r="C85" s="50" t="s">
        <v>14</v>
      </c>
      <c r="D85" s="50" t="s">
        <v>22</v>
      </c>
      <c r="E85" s="50" t="s">
        <v>36</v>
      </c>
      <c r="F85" s="58">
        <v>4.2</v>
      </c>
      <c r="G85" s="74">
        <v>4.1</v>
      </c>
      <c r="H85" s="74">
        <v>4.2</v>
      </c>
      <c r="I85" s="59">
        <v>4.1</v>
      </c>
    </row>
    <row r="86" spans="1:9" ht="27.75" customHeight="1" thickBot="1">
      <c r="A86" s="64" t="s">
        <v>13</v>
      </c>
      <c r="B86" s="65"/>
      <c r="C86" s="66"/>
      <c r="D86" s="66"/>
      <c r="E86" s="66"/>
      <c r="F86" s="67">
        <f>F19+F40</f>
        <v>1468.3000000000002</v>
      </c>
      <c r="G86" s="78">
        <f>G19+G40</f>
        <v>1449.4000000000003</v>
      </c>
      <c r="H86" s="76">
        <f>H19+H40+H14+H24</f>
        <v>1468.3000000000002</v>
      </c>
      <c r="I86" s="68">
        <f>I19+I40+I14+I24</f>
        <v>1449.4</v>
      </c>
    </row>
    <row r="88" ht="15.75">
      <c r="F88" s="69"/>
    </row>
  </sheetData>
  <sheetProtection/>
  <mergeCells count="19">
    <mergeCell ref="H11:I11"/>
    <mergeCell ref="F12:G12"/>
    <mergeCell ref="H12:I12"/>
    <mergeCell ref="A3:I3"/>
    <mergeCell ref="A4:I4"/>
    <mergeCell ref="A5:I5"/>
    <mergeCell ref="A6:I6"/>
    <mergeCell ref="A7:I7"/>
    <mergeCell ref="A8:I8"/>
    <mergeCell ref="K5:R5"/>
    <mergeCell ref="K6:R6"/>
    <mergeCell ref="K7:R7"/>
    <mergeCell ref="A10:E10"/>
    <mergeCell ref="A11:A13"/>
    <mergeCell ref="B11:B13"/>
    <mergeCell ref="C11:C13"/>
    <mergeCell ref="D11:D13"/>
    <mergeCell ref="E11:E13"/>
    <mergeCell ref="F11:G11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Пользователь</cp:lastModifiedBy>
  <cp:lastPrinted>2019-05-29T08:18:09Z</cp:lastPrinted>
  <dcterms:created xsi:type="dcterms:W3CDTF">2011-11-01T06:15:33Z</dcterms:created>
  <dcterms:modified xsi:type="dcterms:W3CDTF">2019-05-29T08:18:47Z</dcterms:modified>
  <cp:category/>
  <cp:version/>
  <cp:contentType/>
  <cp:contentStatus/>
</cp:coreProperties>
</file>