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2018" sheetId="1" r:id="rId1"/>
  </sheets>
  <definedNames>
    <definedName name="_xlnm.Print_Titles" localSheetId="0">'2018'!$14:$15</definedName>
    <definedName name="_xlnm.Print_Area" localSheetId="0">'2018'!$A$1:$G$80</definedName>
  </definedNames>
  <calcPr fullCalcOnLoad="1"/>
</workbook>
</file>

<file path=xl/sharedStrings.xml><?xml version="1.0" encoding="utf-8"?>
<sst xmlns="http://schemas.openxmlformats.org/spreadsheetml/2006/main" count="255" uniqueCount="94">
  <si>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</si>
  <si>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</si>
  <si>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</si>
  <si>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</si>
  <si>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</si>
  <si>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</si>
  <si>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</si>
  <si>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</si>
  <si>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</si>
  <si>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</si>
  <si>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</si>
  <si>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</si>
  <si>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</si>
  <si>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</si>
  <si>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</si>
  <si>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</si>
  <si>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</si>
  <si>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</si>
  <si>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</si>
  <si>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</si>
  <si>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</si>
  <si>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</si>
  <si>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</si>
  <si>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</si>
  <si>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</si>
  <si>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</si>
  <si>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</si>
  <si>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</si>
  <si>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</si>
  <si>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</si>
  <si>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</si>
  <si>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</si>
  <si>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</si>
  <si>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</si>
  <si>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</si>
  <si>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</si>
  <si>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</si>
  <si>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</si>
  <si>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</si>
  <si>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</si>
  <si>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</si>
  <si>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</si>
  <si>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</si>
  <si>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</si>
  <si>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</si>
  <si>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</si>
  <si>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</si>
  <si>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</si>
  <si>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</si>
  <si>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</si>
  <si>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</si>
  <si>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</si>
  <si>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</si>
  <si>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</si>
  <si>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</si>
  <si>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</si>
  <si>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</si>
  <si>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</si>
  <si>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</si>
  <si>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</si>
  <si>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Таблица 1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</si>
  <si>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</si>
  <si>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</si>
  <si>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</si>
  <si>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</si>
  <si>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</si>
  <si>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</si>
  <si>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 xml:space="preserve"> классификации расходов бюджетов на 2018 год </t>
  </si>
  <si>
    <t>Диспансеризация муниципальных служащих</t>
  </si>
  <si>
    <t>99 0 00 9707 1</t>
  </si>
  <si>
    <t>Большееловского сельского поселения</t>
  </si>
  <si>
    <t>бюджетных ассигнований бюджета Большееловского сельского поселения</t>
  </si>
  <si>
    <t>Закупка товаров, работ и услуг для обеспечения государственных (муниципальных) нужд</t>
  </si>
  <si>
    <t>Действующая редакция</t>
  </si>
  <si>
    <t>Предлагаемая редакция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</si>
  <si>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</si>
  <si>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</si>
  <si>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Другие вопросы в области национальной экономики</t>
  </si>
  <si>
    <t>Мероприятия по землеустройству и землепользованию</t>
  </si>
  <si>
    <t>Закупка товаров, работ и услуг для государст-венных (муниципальных) нужд</t>
  </si>
  <si>
    <t>12</t>
  </si>
  <si>
    <t>99 0 00 0344 0</t>
  </si>
  <si>
    <t>Выполнение других обязательств государства</t>
  </si>
  <si>
    <t>99 2 00 0300 0</t>
  </si>
  <si>
    <t>НАЦИОНАЛЬНАЯ БЕЗОПАСНОСТЬ И ПРАВООХРАНИТЕЛЬНАЯ ДЕЯТЕЛЬНОСТЬ</t>
  </si>
  <si>
    <t>Обеспечение пожарной безопасности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</si>
  <si>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</si>
  <si>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</si>
  <si>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10</t>
  </si>
  <si>
    <t>99 0 00 0267 0</t>
  </si>
  <si>
    <t>Коммунальное хозяйство</t>
  </si>
  <si>
    <t>Мероприятия в области коммунального хозяйства</t>
  </si>
  <si>
    <t>99 0 00 7505 0</t>
  </si>
  <si>
    <t>от «28 »  апреля  2018г. № 108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</si>
</sst>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95" fontId="3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95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95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2" fillId="32" borderId="14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5" xfId="0" applyFont="1" applyFill="1" applyBorder="1" applyAlignment="1">
      <alignment wrapText="1"/>
    </xf>
    <xf numFmtId="0" fontId="2" fillId="32" borderId="16" xfId="0" applyFont="1" applyFill="1" applyBorder="1" applyAlignment="1">
      <alignment/>
    </xf>
    <xf numFmtId="195" fontId="2" fillId="32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2" fillId="32" borderId="18" xfId="0" applyNumberFormat="1" applyFont="1" applyFill="1" applyBorder="1" applyAlignment="1">
      <alignment/>
    </xf>
    <xf numFmtId="195" fontId="2" fillId="32" borderId="19" xfId="0" applyNumberFormat="1" applyFont="1" applyFill="1" applyBorder="1" applyAlignment="1">
      <alignment/>
    </xf>
    <xf numFmtId="195" fontId="3" fillId="0" borderId="19" xfId="0" applyNumberFormat="1" applyFont="1" applyFill="1" applyBorder="1" applyAlignment="1">
      <alignment/>
    </xf>
    <xf numFmtId="195" fontId="4" fillId="0" borderId="19" xfId="0" applyNumberFormat="1" applyFont="1" applyFill="1" applyBorder="1" applyAlignment="1">
      <alignment/>
    </xf>
    <xf numFmtId="195" fontId="1" fillId="0" borderId="19" xfId="0" applyNumberFormat="1" applyFont="1" applyFill="1" applyBorder="1" applyAlignment="1">
      <alignment/>
    </xf>
    <xf numFmtId="195" fontId="2" fillId="32" borderId="20" xfId="0" applyNumberFormat="1" applyFont="1" applyFill="1" applyBorder="1" applyAlignment="1">
      <alignment/>
    </xf>
    <xf numFmtId="195" fontId="2" fillId="32" borderId="21" xfId="0" applyNumberFormat="1" applyFont="1" applyFill="1" applyBorder="1" applyAlignment="1">
      <alignment/>
    </xf>
    <xf numFmtId="195" fontId="1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95" fontId="1" fillId="0" borderId="0" xfId="0" applyNumberFormat="1" applyFont="1" applyFill="1" applyAlignment="1">
      <alignment/>
    </xf>
    <xf numFmtId="195" fontId="1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95" fontId="2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95" fontId="3" fillId="0" borderId="1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2" fillId="0" borderId="10" xfId="0" applyNumberFormat="1" applyFont="1" applyFill="1" applyBorder="1" applyAlignment="1">
      <alignment/>
    </xf>
    <xf numFmtId="195" fontId="1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82"/>
  <sheetViews>
    <sheetView tabSelected="1" zoomScale="90" zoomScaleNormal="90" zoomScalePageLayoutView="0" workbookViewId="0" topLeftCell="A1">
      <selection activeCell="A14" sqref="A14:A15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5.57421875" style="2" customWidth="1"/>
    <col min="5" max="5" width="7.7109375" style="2" customWidth="1"/>
    <col min="6" max="6" width="15.421875" style="2" customWidth="1"/>
    <col min="7" max="7" width="15.57421875" style="2" customWidth="1"/>
    <col min="8" max="16384" width="9.140625" style="2" customWidth="1"/>
  </cols>
  <sheetData>
    <row r="1" spans="1:10" s="13" customFormat="1" ht="14.25" customHeight="1">
      <c r="A1" s="12"/>
      <c r="E1" s="14" t="s">
        <v>59</v>
      </c>
      <c r="H1" s="15"/>
      <c r="I1" s="15"/>
      <c r="J1" s="15"/>
    </row>
    <row r="2" spans="1:10" s="13" customFormat="1" ht="13.5" customHeight="1">
      <c r="A2" s="12"/>
      <c r="E2" s="14" t="s">
        <v>27</v>
      </c>
      <c r="H2" s="15"/>
      <c r="I2" s="15"/>
      <c r="J2" s="15"/>
    </row>
    <row r="3" spans="1:10" s="13" customFormat="1" ht="15.75" customHeight="1">
      <c r="A3" s="12"/>
      <c r="E3" s="39" t="s">
        <v>70</v>
      </c>
      <c r="F3" s="40"/>
      <c r="G3" s="40"/>
      <c r="H3" s="15"/>
      <c r="I3" s="15"/>
      <c r="J3" s="15"/>
    </row>
    <row r="4" spans="1:10" s="13" customFormat="1" ht="15" customHeight="1">
      <c r="A4" s="12"/>
      <c r="E4" s="14" t="s">
        <v>93</v>
      </c>
      <c r="F4" s="14"/>
      <c r="H4" s="15"/>
      <c r="I4" s="15"/>
      <c r="J4" s="15"/>
    </row>
    <row r="5" spans="1:3" ht="15.75">
      <c r="A5" s="16"/>
      <c r="B5" s="16"/>
      <c r="C5" s="17" t="s">
        <v>26</v>
      </c>
    </row>
    <row r="6" spans="1:10" s="13" customFormat="1" ht="15.75" customHeight="1">
      <c r="A6" s="14"/>
      <c r="B6" s="14"/>
      <c r="C6" s="14"/>
      <c r="E6" s="14"/>
      <c r="G6" s="18" t="s">
        <v>60</v>
      </c>
      <c r="H6" s="14"/>
      <c r="I6" s="14"/>
      <c r="J6" s="14"/>
    </row>
    <row r="7" spans="1:7" ht="16.5">
      <c r="A7" s="73" t="s">
        <v>0</v>
      </c>
      <c r="B7" s="73"/>
      <c r="C7" s="73"/>
      <c r="D7" s="73"/>
      <c r="E7" s="73"/>
      <c r="F7" s="73"/>
      <c r="G7" s="73"/>
    </row>
    <row r="8" spans="1:7" ht="16.5">
      <c r="A8" s="73" t="s">
        <v>71</v>
      </c>
      <c r="B8" s="73"/>
      <c r="C8" s="73"/>
      <c r="D8" s="73"/>
      <c r="E8" s="73"/>
      <c r="F8" s="73"/>
      <c r="G8" s="73"/>
    </row>
    <row r="9" spans="1:7" ht="16.5">
      <c r="A9" s="73" t="s">
        <v>65</v>
      </c>
      <c r="B9" s="73"/>
      <c r="C9" s="73"/>
      <c r="D9" s="73"/>
      <c r="E9" s="73"/>
      <c r="F9" s="73"/>
      <c r="G9" s="73"/>
    </row>
    <row r="10" spans="1:7" ht="16.5">
      <c r="A10" s="73" t="s">
        <v>66</v>
      </c>
      <c r="B10" s="73"/>
      <c r="C10" s="73"/>
      <c r="D10" s="73"/>
      <c r="E10" s="73"/>
      <c r="F10" s="73"/>
      <c r="G10" s="73"/>
    </row>
    <row r="11" spans="1:7" ht="16.5">
      <c r="A11" s="73" t="s">
        <v>67</v>
      </c>
      <c r="B11" s="73"/>
      <c r="C11" s="73"/>
      <c r="D11" s="73"/>
      <c r="E11" s="73"/>
      <c r="F11" s="73"/>
      <c r="G11" s="73"/>
    </row>
    <row r="12" spans="1:6" ht="16.5">
      <c r="A12" s="46"/>
      <c r="B12" s="46"/>
      <c r="C12" s="46"/>
      <c r="D12" s="46"/>
      <c r="E12" s="46"/>
      <c r="F12" s="46"/>
    </row>
    <row r="13" spans="1:7" ht="16.5" thickBot="1">
      <c r="A13" s="68"/>
      <c r="B13" s="68"/>
      <c r="C13" s="68"/>
      <c r="D13" s="68"/>
      <c r="E13" s="68"/>
      <c r="G13" s="17" t="s">
        <v>1</v>
      </c>
    </row>
    <row r="14" spans="1:7" ht="15.75">
      <c r="A14" s="69" t="s">
        <v>2</v>
      </c>
      <c r="B14" s="66" t="s">
        <v>3</v>
      </c>
      <c r="C14" s="66" t="s">
        <v>4</v>
      </c>
      <c r="D14" s="66" t="s">
        <v>5</v>
      </c>
      <c r="E14" s="66" t="s">
        <v>6</v>
      </c>
      <c r="F14" s="71" t="s">
        <v>25</v>
      </c>
      <c r="G14" s="72"/>
    </row>
    <row r="15" spans="1:7" ht="32.25" thickBot="1">
      <c r="A15" s="70"/>
      <c r="B15" s="67"/>
      <c r="C15" s="67"/>
      <c r="D15" s="67"/>
      <c r="E15" s="67"/>
      <c r="F15" s="55" t="s">
        <v>73</v>
      </c>
      <c r="G15" s="56" t="s">
        <v>74</v>
      </c>
    </row>
    <row r="16" spans="1:9" s="3" customFormat="1" ht="31.5">
      <c r="A16" s="29" t="s">
        <v>7</v>
      </c>
      <c r="B16" s="30" t="s">
        <v>8</v>
      </c>
      <c r="C16" s="30"/>
      <c r="D16" s="31"/>
      <c r="E16" s="32"/>
      <c r="F16" s="52">
        <f>F17+F21+F27</f>
        <v>979.3999999999999</v>
      </c>
      <c r="G16" s="47">
        <f>G17+G21+G27</f>
        <v>1033</v>
      </c>
      <c r="I16" s="57"/>
    </row>
    <row r="17" spans="1:9" s="6" customFormat="1" ht="54" customHeight="1">
      <c r="A17" s="21" t="s">
        <v>28</v>
      </c>
      <c r="B17" s="4" t="s">
        <v>8</v>
      </c>
      <c r="C17" s="4" t="s">
        <v>17</v>
      </c>
      <c r="D17" s="33"/>
      <c r="E17" s="5"/>
      <c r="F17" s="49">
        <f aca="true" t="shared" si="0" ref="F17:G19">F18</f>
        <v>408.3</v>
      </c>
      <c r="G17" s="22">
        <f t="shared" si="0"/>
        <v>454.90000000000003</v>
      </c>
      <c r="I17" s="57"/>
    </row>
    <row r="18" spans="1:9" s="9" customFormat="1" ht="15.75">
      <c r="A18" s="41" t="s">
        <v>49</v>
      </c>
      <c r="B18" s="42" t="s">
        <v>8</v>
      </c>
      <c r="C18" s="42" t="s">
        <v>17</v>
      </c>
      <c r="D18" s="43" t="s">
        <v>50</v>
      </c>
      <c r="E18" s="44"/>
      <c r="F18" s="50">
        <f t="shared" si="0"/>
        <v>408.3</v>
      </c>
      <c r="G18" s="45">
        <f t="shared" si="0"/>
        <v>454.90000000000003</v>
      </c>
      <c r="I18" s="57"/>
    </row>
    <row r="19" spans="1:9" ht="15.75">
      <c r="A19" s="24" t="s">
        <v>29</v>
      </c>
      <c r="B19" s="7" t="s">
        <v>8</v>
      </c>
      <c r="C19" s="7" t="s">
        <v>17</v>
      </c>
      <c r="D19" s="34" t="s">
        <v>51</v>
      </c>
      <c r="E19" s="10"/>
      <c r="F19" s="51">
        <f t="shared" si="0"/>
        <v>408.3</v>
      </c>
      <c r="G19" s="23">
        <f t="shared" si="0"/>
        <v>454.90000000000003</v>
      </c>
      <c r="I19" s="57"/>
    </row>
    <row r="20" spans="1:9" ht="94.5">
      <c r="A20" s="24" t="s">
        <v>35</v>
      </c>
      <c r="B20" s="7" t="s">
        <v>8</v>
      </c>
      <c r="C20" s="7" t="s">
        <v>17</v>
      </c>
      <c r="D20" s="34" t="s">
        <v>51</v>
      </c>
      <c r="E20" s="10">
        <v>100</v>
      </c>
      <c r="F20" s="58">
        <v>408.3</v>
      </c>
      <c r="G20" s="23">
        <f>408.3+46.6</f>
        <v>454.90000000000003</v>
      </c>
      <c r="I20" s="57"/>
    </row>
    <row r="21" spans="1:9" s="6" customFormat="1" ht="81" customHeight="1">
      <c r="A21" s="21" t="s">
        <v>11</v>
      </c>
      <c r="B21" s="4" t="s">
        <v>8</v>
      </c>
      <c r="C21" s="4" t="s">
        <v>12</v>
      </c>
      <c r="D21" s="33"/>
      <c r="E21" s="5"/>
      <c r="F21" s="62">
        <f>F22</f>
        <v>533.5999999999999</v>
      </c>
      <c r="G21" s="22">
        <f>G22</f>
        <v>533.6</v>
      </c>
      <c r="I21" s="57"/>
    </row>
    <row r="22" spans="1:9" s="9" customFormat="1" ht="15.75">
      <c r="A22" s="41" t="s">
        <v>49</v>
      </c>
      <c r="B22" s="42" t="s">
        <v>8</v>
      </c>
      <c r="C22" s="42" t="s">
        <v>12</v>
      </c>
      <c r="D22" s="43" t="s">
        <v>50</v>
      </c>
      <c r="E22" s="44"/>
      <c r="F22" s="63">
        <f>F23</f>
        <v>533.5999999999999</v>
      </c>
      <c r="G22" s="45">
        <f>G23</f>
        <v>533.6</v>
      </c>
      <c r="I22" s="57"/>
    </row>
    <row r="23" spans="1:9" ht="15.75">
      <c r="A23" s="24" t="s">
        <v>10</v>
      </c>
      <c r="B23" s="7" t="s">
        <v>8</v>
      </c>
      <c r="C23" s="7" t="s">
        <v>12</v>
      </c>
      <c r="D23" s="34" t="s">
        <v>52</v>
      </c>
      <c r="E23" s="10"/>
      <c r="F23" s="58">
        <f>F24+F25+F26</f>
        <v>533.5999999999999</v>
      </c>
      <c r="G23" s="23">
        <f>G24+G25+G26</f>
        <v>533.6</v>
      </c>
      <c r="I23" s="57"/>
    </row>
    <row r="24" spans="1:9" ht="93" customHeight="1">
      <c r="A24" s="24" t="s">
        <v>35</v>
      </c>
      <c r="B24" s="7" t="s">
        <v>8</v>
      </c>
      <c r="C24" s="7" t="s">
        <v>12</v>
      </c>
      <c r="D24" s="34" t="s">
        <v>52</v>
      </c>
      <c r="E24" s="10">
        <v>100</v>
      </c>
      <c r="F24" s="58">
        <v>229.6</v>
      </c>
      <c r="G24" s="23">
        <v>229.6</v>
      </c>
      <c r="I24" s="57"/>
    </row>
    <row r="25" spans="1:9" ht="47.25">
      <c r="A25" s="24" t="s">
        <v>72</v>
      </c>
      <c r="B25" s="7" t="s">
        <v>8</v>
      </c>
      <c r="C25" s="7" t="s">
        <v>12</v>
      </c>
      <c r="D25" s="34" t="s">
        <v>52</v>
      </c>
      <c r="E25" s="10">
        <v>200</v>
      </c>
      <c r="F25" s="58">
        <f>307.2-20.1+11</f>
        <v>298.09999999999997</v>
      </c>
      <c r="G25" s="23">
        <f>307.2-20.1+11-0.8</f>
        <v>297.29999999999995</v>
      </c>
      <c r="I25" s="57"/>
    </row>
    <row r="26" spans="1:9" ht="15.75">
      <c r="A26" s="24" t="s">
        <v>36</v>
      </c>
      <c r="B26" s="7" t="s">
        <v>8</v>
      </c>
      <c r="C26" s="7" t="s">
        <v>12</v>
      </c>
      <c r="D26" s="34" t="s">
        <v>52</v>
      </c>
      <c r="E26" s="8">
        <v>800</v>
      </c>
      <c r="F26" s="58">
        <v>5.9</v>
      </c>
      <c r="G26" s="23">
        <f>5.9+0.8</f>
        <v>6.7</v>
      </c>
      <c r="I26" s="57"/>
    </row>
    <row r="27" spans="1:9" ht="15.75">
      <c r="A27" s="21" t="s">
        <v>13</v>
      </c>
      <c r="B27" s="4" t="s">
        <v>8</v>
      </c>
      <c r="C27" s="4" t="s">
        <v>14</v>
      </c>
      <c r="D27" s="33"/>
      <c r="E27" s="5"/>
      <c r="F27" s="64">
        <f>F28</f>
        <v>37.5</v>
      </c>
      <c r="G27" s="25">
        <f>G28</f>
        <v>44.5</v>
      </c>
      <c r="I27" s="57"/>
    </row>
    <row r="28" spans="1:9" ht="15.75">
      <c r="A28" s="41" t="s">
        <v>49</v>
      </c>
      <c r="B28" s="42" t="s">
        <v>8</v>
      </c>
      <c r="C28" s="42" t="s">
        <v>14</v>
      </c>
      <c r="D28" s="43" t="s">
        <v>50</v>
      </c>
      <c r="E28" s="5"/>
      <c r="F28" s="63">
        <f>F29+F33+F35+F31+F37</f>
        <v>37.5</v>
      </c>
      <c r="G28" s="45">
        <f>G29+G33+G35+G31+G37</f>
        <v>44.5</v>
      </c>
      <c r="I28" s="57"/>
    </row>
    <row r="29" spans="1:9" ht="31.5">
      <c r="A29" s="24" t="s">
        <v>23</v>
      </c>
      <c r="B29" s="7" t="s">
        <v>8</v>
      </c>
      <c r="C29" s="7">
        <v>13</v>
      </c>
      <c r="D29" s="34" t="s">
        <v>54</v>
      </c>
      <c r="E29" s="1"/>
      <c r="F29" s="58">
        <f>F30</f>
        <v>12.7</v>
      </c>
      <c r="G29" s="23">
        <f>G30</f>
        <v>12.7</v>
      </c>
      <c r="I29" s="57"/>
    </row>
    <row r="30" spans="1:9" ht="15.75">
      <c r="A30" s="24" t="s">
        <v>36</v>
      </c>
      <c r="B30" s="7" t="s">
        <v>8</v>
      </c>
      <c r="C30" s="7">
        <v>13</v>
      </c>
      <c r="D30" s="34" t="s">
        <v>54</v>
      </c>
      <c r="E30" s="8">
        <v>800</v>
      </c>
      <c r="F30" s="58">
        <f>11.6+1.1</f>
        <v>12.7</v>
      </c>
      <c r="G30" s="23">
        <f>11.6+1.1</f>
        <v>12.7</v>
      </c>
      <c r="I30" s="57"/>
    </row>
    <row r="31" spans="1:9" ht="81.75" customHeight="1">
      <c r="A31" s="24" t="s">
        <v>75</v>
      </c>
      <c r="B31" s="7" t="s">
        <v>8</v>
      </c>
      <c r="C31" s="7" t="s">
        <v>14</v>
      </c>
      <c r="D31" s="34" t="s">
        <v>76</v>
      </c>
      <c r="E31" s="8"/>
      <c r="F31" s="58">
        <v>19</v>
      </c>
      <c r="G31" s="23">
        <v>19</v>
      </c>
      <c r="I31" s="57"/>
    </row>
    <row r="32" spans="1:9" ht="15.75">
      <c r="A32" s="24" t="s">
        <v>42</v>
      </c>
      <c r="B32" s="7" t="s">
        <v>8</v>
      </c>
      <c r="C32" s="7" t="s">
        <v>14</v>
      </c>
      <c r="D32" s="34" t="s">
        <v>76</v>
      </c>
      <c r="E32" s="8">
        <v>500</v>
      </c>
      <c r="F32" s="58">
        <v>19</v>
      </c>
      <c r="G32" s="23">
        <v>19</v>
      </c>
      <c r="I32" s="57"/>
    </row>
    <row r="33" spans="1:9" ht="31.5">
      <c r="A33" s="24" t="s">
        <v>30</v>
      </c>
      <c r="B33" s="7" t="s">
        <v>8</v>
      </c>
      <c r="C33" s="7">
        <v>13</v>
      </c>
      <c r="D33" s="34" t="s">
        <v>53</v>
      </c>
      <c r="E33" s="1"/>
      <c r="F33" s="58">
        <f>F34</f>
        <v>1.5</v>
      </c>
      <c r="G33" s="23">
        <f>G34</f>
        <v>1.5</v>
      </c>
      <c r="I33" s="57"/>
    </row>
    <row r="34" spans="1:9" ht="47.25">
      <c r="A34" s="24" t="s">
        <v>72</v>
      </c>
      <c r="B34" s="7" t="s">
        <v>8</v>
      </c>
      <c r="C34" s="7">
        <v>13</v>
      </c>
      <c r="D34" s="34" t="s">
        <v>53</v>
      </c>
      <c r="E34" s="8">
        <v>200</v>
      </c>
      <c r="F34" s="58">
        <v>1.5</v>
      </c>
      <c r="G34" s="23">
        <v>1.5</v>
      </c>
      <c r="I34" s="57"/>
    </row>
    <row r="35" spans="1:9" ht="19.5" customHeight="1">
      <c r="A35" s="24" t="s">
        <v>68</v>
      </c>
      <c r="B35" s="7" t="s">
        <v>8</v>
      </c>
      <c r="C35" s="7" t="s">
        <v>14</v>
      </c>
      <c r="D35" s="34" t="s">
        <v>69</v>
      </c>
      <c r="E35" s="8"/>
      <c r="F35" s="58">
        <f>F36</f>
        <v>4.3</v>
      </c>
      <c r="G35" s="23">
        <f>G36</f>
        <v>4.3</v>
      </c>
      <c r="I35" s="57"/>
    </row>
    <row r="36" spans="1:9" ht="47.25">
      <c r="A36" s="24" t="s">
        <v>72</v>
      </c>
      <c r="B36" s="7" t="s">
        <v>8</v>
      </c>
      <c r="C36" s="7" t="s">
        <v>14</v>
      </c>
      <c r="D36" s="34" t="s">
        <v>69</v>
      </c>
      <c r="E36" s="8">
        <v>200</v>
      </c>
      <c r="F36" s="58">
        <v>4.3</v>
      </c>
      <c r="G36" s="23">
        <v>4.3</v>
      </c>
      <c r="I36" s="57"/>
    </row>
    <row r="37" spans="1:9" ht="31.5">
      <c r="A37" s="24" t="s">
        <v>82</v>
      </c>
      <c r="B37" s="7" t="s">
        <v>8</v>
      </c>
      <c r="C37" s="7">
        <v>13</v>
      </c>
      <c r="D37" s="34" t="s">
        <v>83</v>
      </c>
      <c r="E37" s="8"/>
      <c r="F37" s="58">
        <f>F38</f>
        <v>0</v>
      </c>
      <c r="G37" s="23">
        <f>G38</f>
        <v>7</v>
      </c>
      <c r="I37" s="57"/>
    </row>
    <row r="38" spans="1:9" ht="31.5">
      <c r="A38" s="24" t="s">
        <v>79</v>
      </c>
      <c r="B38" s="7" t="s">
        <v>8</v>
      </c>
      <c r="C38" s="7">
        <v>13</v>
      </c>
      <c r="D38" s="34" t="s">
        <v>83</v>
      </c>
      <c r="E38" s="8">
        <v>200</v>
      </c>
      <c r="F38" s="58">
        <v>0</v>
      </c>
      <c r="G38" s="23">
        <v>7</v>
      </c>
      <c r="I38" s="57"/>
    </row>
    <row r="39" spans="1:9" s="3" customFormat="1" ht="15.75">
      <c r="A39" s="28" t="s">
        <v>31</v>
      </c>
      <c r="B39" s="19" t="s">
        <v>17</v>
      </c>
      <c r="C39" s="19"/>
      <c r="D39" s="35"/>
      <c r="E39" s="20"/>
      <c r="F39" s="60">
        <f aca="true" t="shared" si="1" ref="F39:G41">F40</f>
        <v>79.1</v>
      </c>
      <c r="G39" s="27">
        <f t="shared" si="1"/>
        <v>82.89999999999999</v>
      </c>
      <c r="I39" s="57"/>
    </row>
    <row r="40" spans="1:9" s="6" customFormat="1" ht="31.5">
      <c r="A40" s="26" t="s">
        <v>32</v>
      </c>
      <c r="B40" s="4" t="s">
        <v>17</v>
      </c>
      <c r="C40" s="4" t="s">
        <v>9</v>
      </c>
      <c r="D40" s="33"/>
      <c r="E40" s="5"/>
      <c r="F40" s="62">
        <f t="shared" si="1"/>
        <v>79.1</v>
      </c>
      <c r="G40" s="22">
        <f t="shared" si="1"/>
        <v>82.89999999999999</v>
      </c>
      <c r="I40" s="57"/>
    </row>
    <row r="41" spans="1:9" ht="15.75">
      <c r="A41" s="41" t="s">
        <v>49</v>
      </c>
      <c r="B41" s="42" t="s">
        <v>17</v>
      </c>
      <c r="C41" s="42" t="s">
        <v>9</v>
      </c>
      <c r="D41" s="43" t="s">
        <v>50</v>
      </c>
      <c r="E41" s="44"/>
      <c r="F41" s="63">
        <f t="shared" si="1"/>
        <v>79.1</v>
      </c>
      <c r="G41" s="45">
        <f t="shared" si="1"/>
        <v>82.89999999999999</v>
      </c>
      <c r="I41" s="57"/>
    </row>
    <row r="42" spans="1:9" ht="47.25">
      <c r="A42" s="24" t="s">
        <v>33</v>
      </c>
      <c r="B42" s="7" t="s">
        <v>17</v>
      </c>
      <c r="C42" s="7" t="s">
        <v>9</v>
      </c>
      <c r="D42" s="34" t="s">
        <v>45</v>
      </c>
      <c r="E42" s="10"/>
      <c r="F42" s="58">
        <f>F43+F44</f>
        <v>79.1</v>
      </c>
      <c r="G42" s="23">
        <f>G43+G44</f>
        <v>82.89999999999999</v>
      </c>
      <c r="I42" s="57"/>
    </row>
    <row r="43" spans="1:9" ht="94.5" customHeight="1">
      <c r="A43" s="24" t="s">
        <v>35</v>
      </c>
      <c r="B43" s="7" t="s">
        <v>17</v>
      </c>
      <c r="C43" s="7" t="s">
        <v>9</v>
      </c>
      <c r="D43" s="34" t="s">
        <v>45</v>
      </c>
      <c r="E43" s="10">
        <v>100</v>
      </c>
      <c r="F43" s="58">
        <v>65.1</v>
      </c>
      <c r="G43" s="23">
        <f>65.1+9.6</f>
        <v>74.69999999999999</v>
      </c>
      <c r="I43" s="57"/>
    </row>
    <row r="44" spans="1:9" ht="47.25">
      <c r="A44" s="24" t="s">
        <v>72</v>
      </c>
      <c r="B44" s="7" t="s">
        <v>17</v>
      </c>
      <c r="C44" s="7" t="s">
        <v>9</v>
      </c>
      <c r="D44" s="34" t="s">
        <v>45</v>
      </c>
      <c r="E44" s="10">
        <v>200</v>
      </c>
      <c r="F44" s="58">
        <v>14</v>
      </c>
      <c r="G44" s="23">
        <f>14-5.8</f>
        <v>8.2</v>
      </c>
      <c r="I44" s="57"/>
    </row>
    <row r="45" spans="1:9" ht="47.25">
      <c r="A45" s="28" t="s">
        <v>84</v>
      </c>
      <c r="B45" s="19" t="s">
        <v>9</v>
      </c>
      <c r="C45" s="19"/>
      <c r="D45" s="19"/>
      <c r="E45" s="35"/>
      <c r="F45" s="60">
        <f aca="true" t="shared" si="2" ref="F45:G48">F46</f>
        <v>0</v>
      </c>
      <c r="G45" s="27">
        <f t="shared" si="2"/>
        <v>113.3</v>
      </c>
      <c r="I45" s="57"/>
    </row>
    <row r="46" spans="1:9" ht="15.75">
      <c r="A46" s="26" t="s">
        <v>85</v>
      </c>
      <c r="B46" s="4" t="s">
        <v>9</v>
      </c>
      <c r="C46" s="4" t="s">
        <v>88</v>
      </c>
      <c r="D46" s="33"/>
      <c r="E46" s="5"/>
      <c r="F46" s="58">
        <f t="shared" si="2"/>
        <v>0</v>
      </c>
      <c r="G46" s="23">
        <f t="shared" si="2"/>
        <v>113.3</v>
      </c>
      <c r="I46" s="57"/>
    </row>
    <row r="47" spans="1:9" ht="15.75">
      <c r="A47" s="59" t="s">
        <v>86</v>
      </c>
      <c r="B47" s="42" t="s">
        <v>9</v>
      </c>
      <c r="C47" s="42" t="s">
        <v>88</v>
      </c>
      <c r="D47" s="43" t="s">
        <v>50</v>
      </c>
      <c r="E47" s="44"/>
      <c r="F47" s="58">
        <f t="shared" si="2"/>
        <v>0</v>
      </c>
      <c r="G47" s="23">
        <f t="shared" si="2"/>
        <v>113.3</v>
      </c>
      <c r="I47" s="57"/>
    </row>
    <row r="48" spans="1:9" ht="47.25">
      <c r="A48" s="24" t="s">
        <v>87</v>
      </c>
      <c r="B48" s="7" t="s">
        <v>9</v>
      </c>
      <c r="C48" s="7" t="s">
        <v>88</v>
      </c>
      <c r="D48" s="34" t="s">
        <v>89</v>
      </c>
      <c r="E48" s="10"/>
      <c r="F48" s="58">
        <f t="shared" si="2"/>
        <v>0</v>
      </c>
      <c r="G48" s="23">
        <f t="shared" si="2"/>
        <v>113.3</v>
      </c>
      <c r="I48" s="57"/>
    </row>
    <row r="49" spans="1:9" ht="31.5">
      <c r="A49" s="24" t="s">
        <v>79</v>
      </c>
      <c r="B49" s="7" t="s">
        <v>9</v>
      </c>
      <c r="C49" s="7" t="s">
        <v>88</v>
      </c>
      <c r="D49" s="34" t="s">
        <v>89</v>
      </c>
      <c r="E49" s="8">
        <v>200</v>
      </c>
      <c r="F49" s="58">
        <v>0</v>
      </c>
      <c r="G49" s="23">
        <v>113.3</v>
      </c>
      <c r="I49" s="57"/>
    </row>
    <row r="50" spans="1:9" ht="15.75">
      <c r="A50" s="28" t="s">
        <v>47</v>
      </c>
      <c r="B50" s="19" t="s">
        <v>12</v>
      </c>
      <c r="C50" s="19"/>
      <c r="D50" s="35"/>
      <c r="E50" s="20"/>
      <c r="F50" s="60">
        <f>F51+F55</f>
        <v>71.8</v>
      </c>
      <c r="G50" s="27">
        <f>G51+G55</f>
        <v>99.6</v>
      </c>
      <c r="I50" s="57"/>
    </row>
    <row r="51" spans="1:9" ht="15.75">
      <c r="A51" s="26" t="s">
        <v>48</v>
      </c>
      <c r="B51" s="4" t="s">
        <v>12</v>
      </c>
      <c r="C51" s="4" t="s">
        <v>46</v>
      </c>
      <c r="D51" s="34"/>
      <c r="E51" s="10"/>
      <c r="F51" s="62">
        <f aca="true" t="shared" si="3" ref="F51:G53">F52</f>
        <v>44.49999999999999</v>
      </c>
      <c r="G51" s="22">
        <f t="shared" si="3"/>
        <v>72.3</v>
      </c>
      <c r="I51" s="57"/>
    </row>
    <row r="52" spans="1:9" ht="15.75">
      <c r="A52" s="41" t="s">
        <v>49</v>
      </c>
      <c r="B52" s="42" t="s">
        <v>12</v>
      </c>
      <c r="C52" s="42" t="s">
        <v>46</v>
      </c>
      <c r="D52" s="43" t="s">
        <v>50</v>
      </c>
      <c r="E52" s="44"/>
      <c r="F52" s="63">
        <f t="shared" si="3"/>
        <v>44.49999999999999</v>
      </c>
      <c r="G52" s="45">
        <f t="shared" si="3"/>
        <v>72.3</v>
      </c>
      <c r="I52" s="57"/>
    </row>
    <row r="53" spans="1:9" ht="65.25" customHeight="1">
      <c r="A53" s="24" t="s">
        <v>20</v>
      </c>
      <c r="B53" s="7" t="s">
        <v>12</v>
      </c>
      <c r="C53" s="7" t="s">
        <v>46</v>
      </c>
      <c r="D53" s="34" t="s">
        <v>55</v>
      </c>
      <c r="E53" s="10"/>
      <c r="F53" s="58">
        <f t="shared" si="3"/>
        <v>44.49999999999999</v>
      </c>
      <c r="G53" s="23">
        <f t="shared" si="3"/>
        <v>72.3</v>
      </c>
      <c r="I53" s="57"/>
    </row>
    <row r="54" spans="1:9" ht="47.25">
      <c r="A54" s="24" t="s">
        <v>72</v>
      </c>
      <c r="B54" s="7" t="s">
        <v>12</v>
      </c>
      <c r="C54" s="7" t="s">
        <v>46</v>
      </c>
      <c r="D54" s="34" t="s">
        <v>55</v>
      </c>
      <c r="E54" s="7" t="s">
        <v>37</v>
      </c>
      <c r="F54" s="58">
        <f>88.6-44.1</f>
        <v>44.49999999999999</v>
      </c>
      <c r="G54" s="23">
        <f>88.6-44.1+27.8</f>
        <v>72.3</v>
      </c>
      <c r="I54" s="57"/>
    </row>
    <row r="55" spans="1:9" ht="31.5">
      <c r="A55" s="26" t="s">
        <v>77</v>
      </c>
      <c r="B55" s="4" t="s">
        <v>12</v>
      </c>
      <c r="C55" s="4" t="s">
        <v>80</v>
      </c>
      <c r="D55" s="34"/>
      <c r="E55" s="7"/>
      <c r="F55" s="62">
        <f aca="true" t="shared" si="4" ref="F55:G57">F56</f>
        <v>27.3</v>
      </c>
      <c r="G55" s="22">
        <f t="shared" si="4"/>
        <v>27.3</v>
      </c>
      <c r="I55" s="57"/>
    </row>
    <row r="56" spans="1:9" ht="15.75">
      <c r="A56" s="41" t="s">
        <v>49</v>
      </c>
      <c r="B56" s="42" t="s">
        <v>12</v>
      </c>
      <c r="C56" s="42" t="s">
        <v>80</v>
      </c>
      <c r="D56" s="43" t="s">
        <v>50</v>
      </c>
      <c r="E56" s="7"/>
      <c r="F56" s="63">
        <f t="shared" si="4"/>
        <v>27.3</v>
      </c>
      <c r="G56" s="45">
        <f t="shared" si="4"/>
        <v>27.3</v>
      </c>
      <c r="I56" s="57"/>
    </row>
    <row r="57" spans="1:9" ht="31.5">
      <c r="A57" s="24" t="s">
        <v>78</v>
      </c>
      <c r="B57" s="7" t="s">
        <v>12</v>
      </c>
      <c r="C57" s="7" t="s">
        <v>80</v>
      </c>
      <c r="D57" s="34" t="s">
        <v>81</v>
      </c>
      <c r="E57" s="7"/>
      <c r="F57" s="58">
        <f t="shared" si="4"/>
        <v>27.3</v>
      </c>
      <c r="G57" s="23">
        <f t="shared" si="4"/>
        <v>27.3</v>
      </c>
      <c r="I57" s="57"/>
    </row>
    <row r="58" spans="1:9" ht="31.5">
      <c r="A58" s="24" t="s">
        <v>79</v>
      </c>
      <c r="B58" s="7" t="s">
        <v>12</v>
      </c>
      <c r="C58" s="7" t="s">
        <v>80</v>
      </c>
      <c r="D58" s="34" t="s">
        <v>81</v>
      </c>
      <c r="E58" s="7" t="s">
        <v>37</v>
      </c>
      <c r="F58" s="58">
        <f>7.3+20</f>
        <v>27.3</v>
      </c>
      <c r="G58" s="23">
        <f>7.3+20</f>
        <v>27.3</v>
      </c>
      <c r="I58" s="57"/>
    </row>
    <row r="59" spans="1:9" s="3" customFormat="1" ht="31.5">
      <c r="A59" s="28" t="s">
        <v>15</v>
      </c>
      <c r="B59" s="19" t="s">
        <v>16</v>
      </c>
      <c r="C59" s="19"/>
      <c r="D59" s="35"/>
      <c r="E59" s="20"/>
      <c r="F59" s="60">
        <f>F64+F60</f>
        <v>203.6</v>
      </c>
      <c r="G59" s="27">
        <f>G64+G60</f>
        <v>214.79999999999998</v>
      </c>
      <c r="I59" s="57"/>
    </row>
    <row r="60" spans="1:9" s="3" customFormat="1" ht="15.75">
      <c r="A60" s="26" t="s">
        <v>90</v>
      </c>
      <c r="B60" s="4" t="s">
        <v>16</v>
      </c>
      <c r="C60" s="4" t="s">
        <v>17</v>
      </c>
      <c r="D60" s="61"/>
      <c r="E60" s="8"/>
      <c r="F60" s="62">
        <f aca="true" t="shared" si="5" ref="F60:G62">F61</f>
        <v>0</v>
      </c>
      <c r="G60" s="22">
        <f t="shared" si="5"/>
        <v>11.2</v>
      </c>
      <c r="I60" s="57"/>
    </row>
    <row r="61" spans="1:9" s="3" customFormat="1" ht="15.75">
      <c r="A61" s="41" t="s">
        <v>49</v>
      </c>
      <c r="B61" s="42" t="s">
        <v>16</v>
      </c>
      <c r="C61" s="42" t="s">
        <v>17</v>
      </c>
      <c r="D61" s="43" t="s">
        <v>50</v>
      </c>
      <c r="E61" s="8"/>
      <c r="F61" s="63">
        <f t="shared" si="5"/>
        <v>0</v>
      </c>
      <c r="G61" s="45">
        <f t="shared" si="5"/>
        <v>11.2</v>
      </c>
      <c r="I61" s="57"/>
    </row>
    <row r="62" spans="1:9" s="3" customFormat="1" ht="31.5">
      <c r="A62" s="24" t="s">
        <v>91</v>
      </c>
      <c r="B62" s="7" t="s">
        <v>16</v>
      </c>
      <c r="C62" s="7" t="s">
        <v>17</v>
      </c>
      <c r="D62" s="34" t="s">
        <v>92</v>
      </c>
      <c r="E62" s="8"/>
      <c r="F62" s="58">
        <f t="shared" si="5"/>
        <v>0</v>
      </c>
      <c r="G62" s="23">
        <f t="shared" si="5"/>
        <v>11.2</v>
      </c>
      <c r="I62" s="57"/>
    </row>
    <row r="63" spans="1:9" s="3" customFormat="1" ht="31.5">
      <c r="A63" s="24" t="s">
        <v>79</v>
      </c>
      <c r="B63" s="7" t="s">
        <v>16</v>
      </c>
      <c r="C63" s="7" t="s">
        <v>17</v>
      </c>
      <c r="D63" s="34" t="s">
        <v>92</v>
      </c>
      <c r="E63" s="8">
        <v>200</v>
      </c>
      <c r="F63" s="58">
        <v>0</v>
      </c>
      <c r="G63" s="23">
        <v>11.2</v>
      </c>
      <c r="I63" s="57"/>
    </row>
    <row r="64" spans="1:9" s="6" customFormat="1" ht="15.75">
      <c r="A64" s="26" t="s">
        <v>18</v>
      </c>
      <c r="B64" s="4" t="s">
        <v>16</v>
      </c>
      <c r="C64" s="4" t="s">
        <v>9</v>
      </c>
      <c r="D64" s="33"/>
      <c r="E64" s="5"/>
      <c r="F64" s="62">
        <f>F65+F68</f>
        <v>203.6</v>
      </c>
      <c r="G64" s="22">
        <f>G65+G68</f>
        <v>203.6</v>
      </c>
      <c r="I64" s="57"/>
    </row>
    <row r="65" spans="1:9" s="6" customFormat="1" ht="31.5">
      <c r="A65" s="41" t="s">
        <v>61</v>
      </c>
      <c r="B65" s="42" t="s">
        <v>16</v>
      </c>
      <c r="C65" s="42" t="s">
        <v>9</v>
      </c>
      <c r="D65" s="43" t="s">
        <v>63</v>
      </c>
      <c r="E65" s="44"/>
      <c r="F65" s="63">
        <f>F66</f>
        <v>60</v>
      </c>
      <c r="G65" s="45">
        <f>G66</f>
        <v>60</v>
      </c>
      <c r="I65" s="57"/>
    </row>
    <row r="66" spans="1:9" s="6" customFormat="1" ht="15.75">
      <c r="A66" s="24" t="s">
        <v>62</v>
      </c>
      <c r="B66" s="7" t="s">
        <v>16</v>
      </c>
      <c r="C66" s="7" t="s">
        <v>9</v>
      </c>
      <c r="D66" s="34" t="s">
        <v>64</v>
      </c>
      <c r="E66" s="10"/>
      <c r="F66" s="58">
        <f>F67</f>
        <v>60</v>
      </c>
      <c r="G66" s="23">
        <f>G67</f>
        <v>60</v>
      </c>
      <c r="I66" s="57"/>
    </row>
    <row r="67" spans="1:9" s="6" customFormat="1" ht="47.25">
      <c r="A67" s="24" t="s">
        <v>72</v>
      </c>
      <c r="B67" s="7" t="s">
        <v>16</v>
      </c>
      <c r="C67" s="7" t="s">
        <v>9</v>
      </c>
      <c r="D67" s="34" t="s">
        <v>64</v>
      </c>
      <c r="E67" s="7" t="s">
        <v>37</v>
      </c>
      <c r="F67" s="58">
        <v>60</v>
      </c>
      <c r="G67" s="23">
        <v>60</v>
      </c>
      <c r="I67" s="57"/>
    </row>
    <row r="68" spans="1:9" s="6" customFormat="1" ht="15.75">
      <c r="A68" s="41" t="s">
        <v>49</v>
      </c>
      <c r="B68" s="42" t="s">
        <v>16</v>
      </c>
      <c r="C68" s="42" t="s">
        <v>9</v>
      </c>
      <c r="D68" s="43" t="s">
        <v>50</v>
      </c>
      <c r="E68" s="42"/>
      <c r="F68" s="63">
        <f>F69+F71+F73</f>
        <v>143.6</v>
      </c>
      <c r="G68" s="45">
        <f>G69+G71+G73</f>
        <v>143.6</v>
      </c>
      <c r="I68" s="57"/>
    </row>
    <row r="69" spans="1:9" ht="15.75">
      <c r="A69" s="24" t="s">
        <v>19</v>
      </c>
      <c r="B69" s="7" t="s">
        <v>16</v>
      </c>
      <c r="C69" s="7" t="s">
        <v>9</v>
      </c>
      <c r="D69" s="34" t="s">
        <v>56</v>
      </c>
      <c r="E69" s="10"/>
      <c r="F69" s="58">
        <f>F70</f>
        <v>104.8</v>
      </c>
      <c r="G69" s="23">
        <f>G70</f>
        <v>104.8</v>
      </c>
      <c r="I69" s="57"/>
    </row>
    <row r="70" spans="1:9" ht="47.25">
      <c r="A70" s="24" t="s">
        <v>72</v>
      </c>
      <c r="B70" s="7" t="s">
        <v>16</v>
      </c>
      <c r="C70" s="7" t="s">
        <v>9</v>
      </c>
      <c r="D70" s="34" t="s">
        <v>56</v>
      </c>
      <c r="E70" s="10">
        <v>200</v>
      </c>
      <c r="F70" s="58">
        <v>104.8</v>
      </c>
      <c r="G70" s="23">
        <v>104.8</v>
      </c>
      <c r="I70" s="57"/>
    </row>
    <row r="71" spans="1:9" ht="15.75" hidden="1">
      <c r="A71" s="24" t="s">
        <v>21</v>
      </c>
      <c r="B71" s="7" t="s">
        <v>16</v>
      </c>
      <c r="C71" s="7" t="s">
        <v>9</v>
      </c>
      <c r="D71" s="34" t="s">
        <v>57</v>
      </c>
      <c r="E71" s="10"/>
      <c r="F71" s="58">
        <f>F72</f>
        <v>0</v>
      </c>
      <c r="G71" s="23">
        <f>G72</f>
        <v>0</v>
      </c>
      <c r="I71" s="57"/>
    </row>
    <row r="72" spans="1:9" ht="47.25" hidden="1">
      <c r="A72" s="24" t="s">
        <v>72</v>
      </c>
      <c r="B72" s="7" t="s">
        <v>16</v>
      </c>
      <c r="C72" s="7" t="s">
        <v>9</v>
      </c>
      <c r="D72" s="34" t="s">
        <v>57</v>
      </c>
      <c r="E72" s="7" t="s">
        <v>37</v>
      </c>
      <c r="F72" s="58">
        <v>0</v>
      </c>
      <c r="G72" s="23">
        <v>0</v>
      </c>
      <c r="I72" s="57"/>
    </row>
    <row r="73" spans="1:9" ht="31.5">
      <c r="A73" s="24" t="s">
        <v>22</v>
      </c>
      <c r="B73" s="7" t="s">
        <v>16</v>
      </c>
      <c r="C73" s="7" t="s">
        <v>9</v>
      </c>
      <c r="D73" s="34" t="s">
        <v>58</v>
      </c>
      <c r="E73" s="10"/>
      <c r="F73" s="58">
        <f>F74</f>
        <v>38.8</v>
      </c>
      <c r="G73" s="23">
        <f>G74</f>
        <v>38.8</v>
      </c>
      <c r="I73" s="57"/>
    </row>
    <row r="74" spans="1:9" ht="48" thickBot="1">
      <c r="A74" s="24" t="s">
        <v>72</v>
      </c>
      <c r="B74" s="7" t="s">
        <v>16</v>
      </c>
      <c r="C74" s="7" t="s">
        <v>9</v>
      </c>
      <c r="D74" s="34" t="s">
        <v>58</v>
      </c>
      <c r="E74" s="7" t="s">
        <v>37</v>
      </c>
      <c r="F74" s="65">
        <f>33+5.8</f>
        <v>38.8</v>
      </c>
      <c r="G74" s="54">
        <f>33+5.8</f>
        <v>38.8</v>
      </c>
      <c r="I74" s="57"/>
    </row>
    <row r="75" spans="1:9" ht="79.5" hidden="1" thickBot="1">
      <c r="A75" s="28" t="s">
        <v>44</v>
      </c>
      <c r="B75" s="19" t="s">
        <v>38</v>
      </c>
      <c r="C75" s="19"/>
      <c r="D75" s="35"/>
      <c r="E75" s="20"/>
      <c r="F75" s="48">
        <f aca="true" t="shared" si="6" ref="F75:G78">F76</f>
        <v>0</v>
      </c>
      <c r="G75" s="27">
        <f t="shared" si="6"/>
        <v>0</v>
      </c>
      <c r="I75" s="57"/>
    </row>
    <row r="76" spans="1:9" ht="32.25" hidden="1" thickBot="1">
      <c r="A76" s="24" t="s">
        <v>41</v>
      </c>
      <c r="B76" s="7" t="s">
        <v>38</v>
      </c>
      <c r="C76" s="7" t="s">
        <v>9</v>
      </c>
      <c r="D76" s="34"/>
      <c r="E76" s="7"/>
      <c r="F76" s="51">
        <f t="shared" si="6"/>
        <v>0</v>
      </c>
      <c r="G76" s="23">
        <f t="shared" si="6"/>
        <v>0</v>
      </c>
      <c r="I76" s="57"/>
    </row>
    <row r="77" spans="1:9" ht="16.5" hidden="1" thickBot="1">
      <c r="A77" s="24" t="s">
        <v>42</v>
      </c>
      <c r="B77" s="7" t="s">
        <v>38</v>
      </c>
      <c r="C77" s="7" t="s">
        <v>9</v>
      </c>
      <c r="D77" s="34" t="s">
        <v>39</v>
      </c>
      <c r="E77" s="10"/>
      <c r="F77" s="51">
        <f t="shared" si="6"/>
        <v>0</v>
      </c>
      <c r="G77" s="23">
        <f t="shared" si="6"/>
        <v>0</v>
      </c>
      <c r="I77" s="57"/>
    </row>
    <row r="78" spans="1:9" ht="95.25" hidden="1" thickBot="1">
      <c r="A78" s="24" t="s">
        <v>43</v>
      </c>
      <c r="B78" s="7" t="s">
        <v>38</v>
      </c>
      <c r="C78" s="7" t="s">
        <v>9</v>
      </c>
      <c r="D78" s="34" t="s">
        <v>40</v>
      </c>
      <c r="E78" s="7"/>
      <c r="F78" s="51">
        <f t="shared" si="6"/>
        <v>0</v>
      </c>
      <c r="G78" s="23">
        <f t="shared" si="6"/>
        <v>0</v>
      </c>
      <c r="I78" s="57"/>
    </row>
    <row r="79" spans="1:9" ht="16.5" hidden="1" thickBot="1">
      <c r="A79" s="24" t="s">
        <v>42</v>
      </c>
      <c r="B79" s="7" t="s">
        <v>38</v>
      </c>
      <c r="C79" s="7" t="s">
        <v>9</v>
      </c>
      <c r="D79" s="34" t="s">
        <v>40</v>
      </c>
      <c r="E79" s="7" t="s">
        <v>24</v>
      </c>
      <c r="F79" s="51"/>
      <c r="G79" s="23"/>
      <c r="I79" s="57"/>
    </row>
    <row r="80" spans="1:9" ht="27.75" customHeight="1" thickBot="1">
      <c r="A80" s="36" t="s">
        <v>34</v>
      </c>
      <c r="B80" s="37"/>
      <c r="C80" s="37"/>
      <c r="D80" s="37"/>
      <c r="E80" s="37"/>
      <c r="F80" s="53">
        <f>F16+F39+F50+F59+F75+F45</f>
        <v>1333.8999999999996</v>
      </c>
      <c r="G80" s="38">
        <f>G16+G39+G50+G59+G75+G45</f>
        <v>1543.6</v>
      </c>
      <c r="I80" s="57"/>
    </row>
    <row r="82" ht="15.75">
      <c r="F82" s="11"/>
    </row>
  </sheetData>
  <sheetProtection/>
  <mergeCells count="12">
    <mergeCell ref="C14:C15"/>
    <mergeCell ref="D14:D15"/>
    <mergeCell ref="E14:E15"/>
    <mergeCell ref="A13:E13"/>
    <mergeCell ref="A14:A15"/>
    <mergeCell ref="B14:B15"/>
    <mergeCell ref="F14:G14"/>
    <mergeCell ref="A7:G7"/>
    <mergeCell ref="A8:G8"/>
    <mergeCell ref="A9:G9"/>
    <mergeCell ref="A10:G10"/>
    <mergeCell ref="A11:G11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8" r:id="rId1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2018-04-28T11:07:30Z</cp:lastPrinted>
  <dcterms:created xsi:type="dcterms:W3CDTF">2011-11-01T06:15:33Z</dcterms:created>
  <dcterms:modified xsi:type="dcterms:W3CDTF">2018-04-28T11:07:34Z</dcterms:modified>
  <cp:category/>
  <cp:version/>
  <cp:contentType/>
  <cp:contentStatus/>
</cp:coreProperties>
</file>