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11490" activeTab="0"/>
  </bookViews>
  <sheets>
    <sheet name="2020" sheetId="1" r:id="rId1"/>
  </sheets>
  <definedNames>
    <definedName name="_xlnm.Print_Titles" localSheetId="0">'2020'!$12:$13</definedName>
    <definedName name="_xlnm.Print_Area" localSheetId="0">'2020'!$A$1:$G$94</definedName>
  </definedNames>
  <calcPr fullCalcOnLoad="1"/>
</workbook>
</file>

<file path=xl/sharedStrings.xml><?xml version="1.0" encoding="utf-8"?>
<sst xmlns="http://schemas.openxmlformats.org/spreadsheetml/2006/main" count="383" uniqueCount="112">
  <si>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</si>
  <si>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</si>
  <si>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</si>
  <si>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</si>
  <si>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</si>
  <si>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</si>
  <si>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</si>
  <si>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</si>
  <si>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</si>
  <si>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</si>
  <si>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</si>
  <si>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</si>
  <si>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</si>
  <si>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</si>
  <si>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</si>
  <si>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</si>
  <si>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</si>
  <si>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</si>
  <si>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</si>
  <si>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</si>
  <si>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</si>
  <si>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</si>
  <si>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</si>
  <si>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</si>
  <si>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</si>
  <si>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</si>
  <si>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</si>
  <si>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</si>
  <si>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</si>
  <si>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</si>
  <si>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</si>
  <si>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</si>
  <si>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</si>
  <si>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</si>
  <si>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</si>
  <si>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</si>
  <si>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</si>
  <si>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</si>
  <si>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</si>
  <si>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</si>
  <si>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</si>
  <si>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</si>
  <si>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</si>
  <si>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</si>
  <si>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</si>
  <si>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</si>
  <si>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</si>
  <si>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</si>
  <si>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</si>
  <si>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</si>
  <si>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</si>
  <si>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</si>
  <si>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</si>
  <si>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</si>
  <si>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</si>
  <si>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</si>
  <si>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</si>
  <si>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</si>
  <si>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</si>
  <si>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</si>
  <si>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Большееловского сельского поселения</t>
  </si>
  <si>
    <t>Совет Большееловского селького поселения Елабужского муниципального района Республики Татарстан</t>
  </si>
  <si>
    <t>Исполнительный комитет Большееловского селького поселения Елабужского муниципального района Республики Татарстан</t>
  </si>
  <si>
    <t>Закупка товаров, работ и услуг для обеспечения государственных (муниципальных) нужд</t>
  </si>
  <si>
    <t>847</t>
  </si>
  <si>
    <t>861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</si>
  <si>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</si>
  <si>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</si>
  <si>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01 0 00 00000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</si>
  <si>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</si>
  <si>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</si>
  <si>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</si>
  <si>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</si>
  <si>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</si>
  <si>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12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</si>
  <si>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</si>
  <si>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</si>
  <si>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99 0 00 0344 0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</si>
  <si>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</si>
  <si>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</si>
  <si>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</si>
  <si>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</si>
  <si>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</si>
  <si>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</si>
  <si>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</si>
  <si>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</si>
  <si>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</si>
  <si>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</si>
  <si>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</si>
  <si>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</si>
  <si>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</si>
  <si>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</si>
  <si>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Муниципальная программа "Развитие субъектов малого и среднего предпринимательства муниципального образования на 2020-2022 годы"</t>
  </si>
  <si>
    <t>01 0 00 00641</t>
  </si>
  <si>
    <t>99 0 00 9708 0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</si>
  <si>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</si>
  <si>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</si>
  <si>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</si>
  <si>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99 0 00 0201 0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</si>
  <si>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</si>
  <si>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</si>
  <si>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</si>
  <si>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03 1 01 0541 0</t>
  </si>
  <si>
    <t>02 0 00 0000 0</t>
  </si>
  <si>
    <t>02 0 00 7344 0</t>
  </si>
  <si>
    <t>Приложение 2</t>
  </si>
  <si>
    <t>Расходы</t>
  </si>
  <si>
    <t>бюджета Большееловского сельского поселения</t>
  </si>
  <si>
    <t xml:space="preserve">по ведомственной структуре расходов </t>
  </si>
  <si>
    <t xml:space="preserve">за 2020 год </t>
  </si>
  <si>
    <t>Кассовое исполнение</t>
  </si>
  <si>
    <t>от «27 »  апреля  2021г. № 26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</si>
</sst>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4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distributed"/>
    </xf>
    <xf numFmtId="0" fontId="1" fillId="32" borderId="12" xfId="0" applyFont="1" applyFill="1" applyBorder="1" applyAlignment="1">
      <alignment horizontal="right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distributed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3" fontId="2" fillId="32" borderId="17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distributed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distributed"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left" wrapText="1"/>
    </xf>
    <xf numFmtId="0" fontId="51" fillId="32" borderId="11" xfId="0" applyFont="1" applyFill="1" applyBorder="1" applyAlignment="1">
      <alignment horizontal="left" wrapText="1"/>
    </xf>
    <xf numFmtId="49" fontId="51" fillId="32" borderId="10" xfId="0" applyNumberFormat="1" applyFont="1" applyFill="1" applyBorder="1" applyAlignment="1">
      <alignment horizontal="right"/>
    </xf>
    <xf numFmtId="0" fontId="51" fillId="32" borderId="10" xfId="0" applyFont="1" applyFill="1" applyBorder="1" applyAlignment="1">
      <alignment horizontal="distributed"/>
    </xf>
    <xf numFmtId="0" fontId="48" fillId="32" borderId="1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2" fillId="32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3" fillId="0" borderId="19" xfId="0" applyNumberFormat="1" applyFont="1" applyFill="1" applyBorder="1" applyAlignment="1">
      <alignment/>
    </xf>
    <xf numFmtId="195" fontId="4" fillId="0" borderId="19" xfId="0" applyNumberFormat="1" applyFont="1" applyFill="1" applyBorder="1" applyAlignment="1">
      <alignment/>
    </xf>
    <xf numFmtId="195" fontId="1" fillId="0" borderId="19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 horizontal="right"/>
    </xf>
    <xf numFmtId="195" fontId="48" fillId="0" borderId="19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right"/>
    </xf>
    <xf numFmtId="0" fontId="2" fillId="32" borderId="14" xfId="0" applyFont="1" applyFill="1" applyBorder="1" applyAlignment="1">
      <alignment wrapText="1"/>
    </xf>
    <xf numFmtId="49" fontId="2" fillId="32" borderId="12" xfId="0" applyNumberFormat="1" applyFont="1" applyFill="1" applyBorder="1" applyAlignment="1">
      <alignment horizontal="distributed"/>
    </xf>
    <xf numFmtId="195" fontId="2" fillId="32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21" xfId="0" applyFont="1" applyFill="1" applyBorder="1" applyAlignment="1">
      <alignment wrapText="1"/>
    </xf>
    <xf numFmtId="0" fontId="2" fillId="32" borderId="22" xfId="0" applyFont="1" applyFill="1" applyBorder="1" applyAlignment="1">
      <alignment wrapText="1"/>
    </xf>
    <xf numFmtId="0" fontId="2" fillId="32" borderId="23" xfId="0" applyFont="1" applyFill="1" applyBorder="1" applyAlignment="1">
      <alignment/>
    </xf>
    <xf numFmtId="195" fontId="2" fillId="32" borderId="24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38"/>
  <sheetViews>
    <sheetView tabSelected="1" view="pageBreakPreview" zoomScale="78" zoomScaleNormal="82" zoomScaleSheetLayoutView="78" workbookViewId="0" topLeftCell="A1">
      <selection activeCell="E6" sqref="E6"/>
    </sheetView>
  </sheetViews>
  <sheetFormatPr defaultColWidth="9.140625" defaultRowHeight="12.75"/>
  <cols>
    <col min="1" max="1" width="61.851562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7.140625" style="2" customWidth="1"/>
    <col min="6" max="6" width="7.57421875" style="2" customWidth="1"/>
    <col min="7" max="7" width="18.00390625" style="2" customWidth="1"/>
    <col min="8" max="8" width="13.8515625" style="2" customWidth="1"/>
    <col min="9" max="16384" width="9.140625" style="2" customWidth="1"/>
  </cols>
  <sheetData>
    <row r="1" spans="1:15" s="13" customFormat="1" ht="14.25" customHeight="1">
      <c r="A1" s="12"/>
      <c r="B1" s="12"/>
      <c r="D1" s="14" t="s">
        <v>105</v>
      </c>
      <c r="E1" s="15"/>
      <c r="F1" s="68"/>
      <c r="I1" s="68"/>
      <c r="J1" s="68"/>
      <c r="K1" s="68"/>
      <c r="L1" s="68"/>
      <c r="M1" s="68"/>
      <c r="N1" s="68"/>
      <c r="O1" s="68"/>
    </row>
    <row r="2" spans="1:15" s="13" customFormat="1" ht="13.5" customHeight="1">
      <c r="A2" s="12"/>
      <c r="B2" s="12"/>
      <c r="D2" s="14" t="s">
        <v>25</v>
      </c>
      <c r="E2" s="15"/>
      <c r="F2" s="68"/>
      <c r="I2" s="68"/>
      <c r="J2" s="68"/>
      <c r="K2" s="68"/>
      <c r="L2" s="68"/>
      <c r="M2" s="68"/>
      <c r="N2" s="68"/>
      <c r="O2" s="68"/>
    </row>
    <row r="3" spans="1:15" s="13" customFormat="1" ht="15.75" customHeight="1">
      <c r="A3" s="12"/>
      <c r="B3" s="12"/>
      <c r="D3" s="29" t="s">
        <v>60</v>
      </c>
      <c r="E3" s="15"/>
      <c r="F3" s="68"/>
      <c r="I3" s="68"/>
      <c r="J3" s="68"/>
      <c r="K3" s="68"/>
      <c r="L3" s="68"/>
      <c r="M3" s="68"/>
      <c r="N3" s="68"/>
      <c r="O3" s="68"/>
    </row>
    <row r="4" spans="1:15" s="13" customFormat="1" ht="15" customHeight="1">
      <c r="A4" s="12"/>
      <c r="B4" s="12"/>
      <c r="D4" s="14" t="s">
        <v>111</v>
      </c>
      <c r="E4" s="15"/>
      <c r="F4" s="68"/>
      <c r="I4" s="68"/>
      <c r="J4" s="68"/>
      <c r="K4" s="68"/>
      <c r="L4" s="68"/>
      <c r="M4" s="68"/>
      <c r="N4" s="68"/>
      <c r="O4" s="68"/>
    </row>
    <row r="5" spans="1:4" ht="15.75">
      <c r="A5" s="16"/>
      <c r="B5" s="16"/>
      <c r="C5" s="16"/>
      <c r="D5" s="17" t="s">
        <v>24</v>
      </c>
    </row>
    <row r="6" spans="1:15" s="13" customFormat="1" ht="15.75" customHeight="1">
      <c r="A6" s="14"/>
      <c r="B6" s="14"/>
      <c r="C6" s="14"/>
      <c r="D6" s="14"/>
      <c r="F6" s="14"/>
      <c r="G6" s="18"/>
      <c r="H6" s="68"/>
      <c r="I6" s="68"/>
      <c r="J6" s="68"/>
      <c r="K6" s="68"/>
      <c r="L6" s="68"/>
      <c r="M6" s="68"/>
      <c r="N6" s="68"/>
      <c r="O6" s="68"/>
    </row>
    <row r="7" spans="1:7" ht="16.5">
      <c r="A7" s="99" t="s">
        <v>106</v>
      </c>
      <c r="B7" s="99"/>
      <c r="C7" s="99"/>
      <c r="D7" s="99"/>
      <c r="E7" s="99"/>
      <c r="F7" s="99"/>
      <c r="G7" s="99"/>
    </row>
    <row r="8" spans="1:7" ht="16.5">
      <c r="A8" s="99" t="s">
        <v>107</v>
      </c>
      <c r="B8" s="99"/>
      <c r="C8" s="99"/>
      <c r="D8" s="99"/>
      <c r="E8" s="99"/>
      <c r="F8" s="99"/>
      <c r="G8" s="99"/>
    </row>
    <row r="9" spans="1:7" ht="16.5">
      <c r="A9" s="99" t="s">
        <v>108</v>
      </c>
      <c r="B9" s="99"/>
      <c r="C9" s="99"/>
      <c r="D9" s="99"/>
      <c r="E9" s="99"/>
      <c r="F9" s="99"/>
      <c r="G9" s="99"/>
    </row>
    <row r="10" spans="1:7" ht="16.5">
      <c r="A10" s="99" t="s">
        <v>109</v>
      </c>
      <c r="B10" s="99"/>
      <c r="C10" s="99"/>
      <c r="D10" s="99"/>
      <c r="E10" s="99"/>
      <c r="F10" s="99"/>
      <c r="G10" s="99"/>
    </row>
    <row r="11" spans="1:7" ht="17.25" thickBot="1">
      <c r="A11" s="46"/>
      <c r="B11" s="46"/>
      <c r="C11" s="46"/>
      <c r="D11" s="46"/>
      <c r="E11" s="46"/>
      <c r="F11" s="46"/>
      <c r="G11" s="17" t="s">
        <v>0</v>
      </c>
    </row>
    <row r="12" spans="1:7" ht="21" customHeight="1">
      <c r="A12" s="102" t="s">
        <v>1</v>
      </c>
      <c r="B12" s="97" t="s">
        <v>42</v>
      </c>
      <c r="C12" s="97" t="s">
        <v>2</v>
      </c>
      <c r="D12" s="97" t="s">
        <v>3</v>
      </c>
      <c r="E12" s="97" t="s">
        <v>4</v>
      </c>
      <c r="F12" s="97" t="s">
        <v>5</v>
      </c>
      <c r="G12" s="100" t="s">
        <v>110</v>
      </c>
    </row>
    <row r="13" spans="1:7" ht="34.5" customHeight="1" thickBot="1">
      <c r="A13" s="103"/>
      <c r="B13" s="98"/>
      <c r="C13" s="98"/>
      <c r="D13" s="98"/>
      <c r="E13" s="98"/>
      <c r="F13" s="98"/>
      <c r="G13" s="101"/>
    </row>
    <row r="14" spans="1:7" ht="47.25">
      <c r="A14" s="41" t="s">
        <v>61</v>
      </c>
      <c r="B14" s="47">
        <v>847</v>
      </c>
      <c r="C14" s="42"/>
      <c r="D14" s="42"/>
      <c r="E14" s="43"/>
      <c r="F14" s="42"/>
      <c r="G14" s="74">
        <f>G15</f>
        <v>823.8</v>
      </c>
    </row>
    <row r="15" spans="1:7" s="3" customFormat="1" ht="15.75">
      <c r="A15" s="44" t="s">
        <v>6</v>
      </c>
      <c r="B15" s="19" t="s">
        <v>64</v>
      </c>
      <c r="C15" s="19" t="s">
        <v>7</v>
      </c>
      <c r="D15" s="19"/>
      <c r="E15" s="35"/>
      <c r="F15" s="36"/>
      <c r="G15" s="75">
        <f>G16</f>
        <v>823.8</v>
      </c>
    </row>
    <row r="16" spans="1:7" s="6" customFormat="1" ht="47.25">
      <c r="A16" s="21" t="s">
        <v>26</v>
      </c>
      <c r="B16" s="7" t="s">
        <v>64</v>
      </c>
      <c r="C16" s="4" t="s">
        <v>7</v>
      </c>
      <c r="D16" s="4" t="s">
        <v>16</v>
      </c>
      <c r="E16" s="26"/>
      <c r="F16" s="5"/>
      <c r="G16" s="76">
        <f>G17</f>
        <v>823.8</v>
      </c>
    </row>
    <row r="17" spans="1:7" s="10" customFormat="1" ht="15.75">
      <c r="A17" s="31" t="s">
        <v>48</v>
      </c>
      <c r="B17" s="32" t="s">
        <v>64</v>
      </c>
      <c r="C17" s="32" t="s">
        <v>7</v>
      </c>
      <c r="D17" s="32" t="s">
        <v>16</v>
      </c>
      <c r="E17" s="33" t="s">
        <v>43</v>
      </c>
      <c r="F17" s="9"/>
      <c r="G17" s="77">
        <f>G18</f>
        <v>823.8</v>
      </c>
    </row>
    <row r="18" spans="1:7" ht="15.75">
      <c r="A18" s="22" t="s">
        <v>27</v>
      </c>
      <c r="B18" s="7" t="s">
        <v>64</v>
      </c>
      <c r="C18" s="7" t="s">
        <v>7</v>
      </c>
      <c r="D18" s="7" t="s">
        <v>16</v>
      </c>
      <c r="E18" s="27" t="s">
        <v>49</v>
      </c>
      <c r="F18" s="11"/>
      <c r="G18" s="78">
        <f>G19</f>
        <v>823.8</v>
      </c>
    </row>
    <row r="19" spans="1:7" ht="78.75">
      <c r="A19" s="22" t="s">
        <v>32</v>
      </c>
      <c r="B19" s="7" t="s">
        <v>64</v>
      </c>
      <c r="C19" s="7" t="s">
        <v>7</v>
      </c>
      <c r="D19" s="7" t="s">
        <v>16</v>
      </c>
      <c r="E19" s="27" t="s">
        <v>49</v>
      </c>
      <c r="F19" s="11">
        <v>100</v>
      </c>
      <c r="G19" s="78">
        <v>823.8</v>
      </c>
    </row>
    <row r="20" spans="1:7" ht="47.25">
      <c r="A20" s="45" t="s">
        <v>62</v>
      </c>
      <c r="B20" s="19" t="s">
        <v>65</v>
      </c>
      <c r="C20" s="34"/>
      <c r="D20" s="19"/>
      <c r="E20" s="19"/>
      <c r="F20" s="19"/>
      <c r="G20" s="75">
        <f>G21+G45+G72+G56+G51+G85</f>
        <v>1450.7799999999997</v>
      </c>
    </row>
    <row r="21" spans="1:7" ht="15.75">
      <c r="A21" s="44" t="s">
        <v>6</v>
      </c>
      <c r="B21" s="19" t="s">
        <v>65</v>
      </c>
      <c r="C21" s="19" t="s">
        <v>7</v>
      </c>
      <c r="D21" s="19"/>
      <c r="E21" s="19"/>
      <c r="F21" s="19"/>
      <c r="G21" s="79">
        <f>G22+G32+G28</f>
        <v>762.9799999999999</v>
      </c>
    </row>
    <row r="22" spans="1:7" s="6" customFormat="1" ht="63">
      <c r="A22" s="21" t="s">
        <v>10</v>
      </c>
      <c r="B22" s="4" t="s">
        <v>65</v>
      </c>
      <c r="C22" s="4" t="s">
        <v>7</v>
      </c>
      <c r="D22" s="4" t="s">
        <v>11</v>
      </c>
      <c r="E22" s="26"/>
      <c r="F22" s="5"/>
      <c r="G22" s="76">
        <f>G23</f>
        <v>688.88</v>
      </c>
    </row>
    <row r="23" spans="1:7" s="10" customFormat="1" ht="15.75">
      <c r="A23" s="31" t="s">
        <v>48</v>
      </c>
      <c r="B23" s="32" t="s">
        <v>65</v>
      </c>
      <c r="C23" s="32" t="s">
        <v>7</v>
      </c>
      <c r="D23" s="32" t="s">
        <v>11</v>
      </c>
      <c r="E23" s="33" t="s">
        <v>43</v>
      </c>
      <c r="F23" s="9"/>
      <c r="G23" s="77">
        <f>G24</f>
        <v>688.88</v>
      </c>
    </row>
    <row r="24" spans="1:7" ht="15.75">
      <c r="A24" s="22" t="s">
        <v>9</v>
      </c>
      <c r="B24" s="7" t="s">
        <v>65</v>
      </c>
      <c r="C24" s="7" t="s">
        <v>7</v>
      </c>
      <c r="D24" s="7" t="s">
        <v>11</v>
      </c>
      <c r="E24" s="27" t="s">
        <v>50</v>
      </c>
      <c r="F24" s="11"/>
      <c r="G24" s="78">
        <f>G25+G26+G27</f>
        <v>688.88</v>
      </c>
    </row>
    <row r="25" spans="1:7" ht="68.25" customHeight="1">
      <c r="A25" s="22" t="s">
        <v>32</v>
      </c>
      <c r="B25" s="7" t="s">
        <v>65</v>
      </c>
      <c r="C25" s="7" t="s">
        <v>7</v>
      </c>
      <c r="D25" s="7" t="s">
        <v>11</v>
      </c>
      <c r="E25" s="27" t="s">
        <v>50</v>
      </c>
      <c r="F25" s="11">
        <v>100</v>
      </c>
      <c r="G25" s="78">
        <v>353.02</v>
      </c>
    </row>
    <row r="26" spans="1:7" ht="31.5">
      <c r="A26" s="22" t="s">
        <v>63</v>
      </c>
      <c r="B26" s="7" t="s">
        <v>65</v>
      </c>
      <c r="C26" s="7" t="s">
        <v>7</v>
      </c>
      <c r="D26" s="7" t="s">
        <v>11</v>
      </c>
      <c r="E26" s="27" t="s">
        <v>50</v>
      </c>
      <c r="F26" s="11">
        <v>200</v>
      </c>
      <c r="G26" s="80">
        <v>330.52</v>
      </c>
    </row>
    <row r="27" spans="1:7" ht="15.75">
      <c r="A27" s="22" t="s">
        <v>33</v>
      </c>
      <c r="B27" s="7" t="s">
        <v>65</v>
      </c>
      <c r="C27" s="7" t="s">
        <v>7</v>
      </c>
      <c r="D27" s="7" t="s">
        <v>11</v>
      </c>
      <c r="E27" s="27" t="s">
        <v>50</v>
      </c>
      <c r="F27" s="8">
        <v>800</v>
      </c>
      <c r="G27" s="78">
        <v>5.34</v>
      </c>
    </row>
    <row r="28" spans="1:7" ht="15.75">
      <c r="A28" s="21" t="s">
        <v>95</v>
      </c>
      <c r="B28" s="4" t="s">
        <v>65</v>
      </c>
      <c r="C28" s="4" t="s">
        <v>7</v>
      </c>
      <c r="D28" s="4" t="s">
        <v>97</v>
      </c>
      <c r="E28" s="26"/>
      <c r="F28" s="5"/>
      <c r="G28" s="81">
        <f>G29</f>
        <v>23.8</v>
      </c>
    </row>
    <row r="29" spans="1:7" ht="15.75">
      <c r="A29" s="95" t="s">
        <v>89</v>
      </c>
      <c r="B29" s="96" t="s">
        <v>65</v>
      </c>
      <c r="C29" s="32" t="s">
        <v>7</v>
      </c>
      <c r="D29" s="32" t="s">
        <v>97</v>
      </c>
      <c r="E29" s="33" t="s">
        <v>43</v>
      </c>
      <c r="F29" s="9"/>
      <c r="G29" s="78">
        <f>G30</f>
        <v>23.8</v>
      </c>
    </row>
    <row r="30" spans="1:7" ht="31.5">
      <c r="A30" s="22" t="s">
        <v>96</v>
      </c>
      <c r="B30" s="50" t="s">
        <v>65</v>
      </c>
      <c r="C30" s="7" t="s">
        <v>7</v>
      </c>
      <c r="D30" s="7" t="s">
        <v>97</v>
      </c>
      <c r="E30" s="27" t="s">
        <v>98</v>
      </c>
      <c r="F30" s="11"/>
      <c r="G30" s="78">
        <f>G31</f>
        <v>23.8</v>
      </c>
    </row>
    <row r="31" spans="1:7" ht="15.75">
      <c r="A31" s="22" t="s">
        <v>33</v>
      </c>
      <c r="B31" s="50" t="s">
        <v>65</v>
      </c>
      <c r="C31" s="7" t="s">
        <v>7</v>
      </c>
      <c r="D31" s="7" t="s">
        <v>97</v>
      </c>
      <c r="E31" s="27" t="s">
        <v>98</v>
      </c>
      <c r="F31" s="7">
        <v>800</v>
      </c>
      <c r="G31" s="78">
        <v>23.8</v>
      </c>
    </row>
    <row r="32" spans="1:7" ht="15.75">
      <c r="A32" s="21" t="s">
        <v>12</v>
      </c>
      <c r="B32" s="4" t="s">
        <v>65</v>
      </c>
      <c r="C32" s="4" t="s">
        <v>7</v>
      </c>
      <c r="D32" s="4" t="s">
        <v>13</v>
      </c>
      <c r="E32" s="26"/>
      <c r="F32" s="5"/>
      <c r="G32" s="81">
        <f>G36+G33</f>
        <v>50.300000000000004</v>
      </c>
    </row>
    <row r="33" spans="1:7" ht="47.25">
      <c r="A33" s="49" t="s">
        <v>92</v>
      </c>
      <c r="B33" s="50" t="s">
        <v>65</v>
      </c>
      <c r="C33" s="50" t="s">
        <v>7</v>
      </c>
      <c r="D33" s="50" t="s">
        <v>13</v>
      </c>
      <c r="E33" s="51" t="s">
        <v>68</v>
      </c>
      <c r="F33" s="52"/>
      <c r="G33" s="78">
        <f>G34</f>
        <v>1</v>
      </c>
    </row>
    <row r="34" spans="1:7" ht="31.5">
      <c r="A34" s="49" t="s">
        <v>69</v>
      </c>
      <c r="B34" s="50" t="s">
        <v>65</v>
      </c>
      <c r="C34" s="50" t="s">
        <v>7</v>
      </c>
      <c r="D34" s="50" t="s">
        <v>13</v>
      </c>
      <c r="E34" s="51" t="s">
        <v>93</v>
      </c>
      <c r="F34" s="52"/>
      <c r="G34" s="78">
        <f>G35</f>
        <v>1</v>
      </c>
    </row>
    <row r="35" spans="1:7" ht="31.5">
      <c r="A35" s="53" t="s">
        <v>63</v>
      </c>
      <c r="B35" s="50" t="s">
        <v>65</v>
      </c>
      <c r="C35" s="50" t="s">
        <v>7</v>
      </c>
      <c r="D35" s="50" t="s">
        <v>13</v>
      </c>
      <c r="E35" s="51" t="s">
        <v>93</v>
      </c>
      <c r="F35" s="50">
        <v>200</v>
      </c>
      <c r="G35" s="78">
        <v>1</v>
      </c>
    </row>
    <row r="36" spans="1:7" ht="15.75">
      <c r="A36" s="31" t="s">
        <v>48</v>
      </c>
      <c r="B36" s="32" t="s">
        <v>65</v>
      </c>
      <c r="C36" s="32" t="s">
        <v>7</v>
      </c>
      <c r="D36" s="32" t="s">
        <v>13</v>
      </c>
      <c r="E36" s="33" t="s">
        <v>43</v>
      </c>
      <c r="F36" s="9"/>
      <c r="G36" s="77">
        <f>G37+G39+G43+G41</f>
        <v>49.300000000000004</v>
      </c>
    </row>
    <row r="37" spans="1:7" ht="31.5">
      <c r="A37" s="22" t="s">
        <v>22</v>
      </c>
      <c r="B37" s="7" t="s">
        <v>65</v>
      </c>
      <c r="C37" s="7" t="s">
        <v>7</v>
      </c>
      <c r="D37" s="7">
        <v>13</v>
      </c>
      <c r="E37" s="27" t="s">
        <v>51</v>
      </c>
      <c r="F37" s="1"/>
      <c r="G37" s="78">
        <f>G38</f>
        <v>7.3</v>
      </c>
    </row>
    <row r="38" spans="1:7" ht="15.75">
      <c r="A38" s="22" t="s">
        <v>33</v>
      </c>
      <c r="B38" s="7" t="s">
        <v>65</v>
      </c>
      <c r="C38" s="7" t="s">
        <v>7</v>
      </c>
      <c r="D38" s="7">
        <v>13</v>
      </c>
      <c r="E38" s="27" t="s">
        <v>51</v>
      </c>
      <c r="F38" s="8">
        <v>800</v>
      </c>
      <c r="G38" s="80">
        <f>7.2+0.2+0.1-0.2</f>
        <v>7.3</v>
      </c>
    </row>
    <row r="39" spans="1:7" ht="63">
      <c r="A39" s="22" t="s">
        <v>66</v>
      </c>
      <c r="B39" s="7" t="s">
        <v>65</v>
      </c>
      <c r="C39" s="7" t="s">
        <v>7</v>
      </c>
      <c r="D39" s="7" t="s">
        <v>13</v>
      </c>
      <c r="E39" s="27" t="s">
        <v>67</v>
      </c>
      <c r="F39" s="8"/>
      <c r="G39" s="78">
        <f>G40</f>
        <v>19</v>
      </c>
    </row>
    <row r="40" spans="1:7" ht="15.75">
      <c r="A40" s="22" t="s">
        <v>39</v>
      </c>
      <c r="B40" s="7" t="s">
        <v>65</v>
      </c>
      <c r="C40" s="7" t="s">
        <v>7</v>
      </c>
      <c r="D40" s="7" t="s">
        <v>13</v>
      </c>
      <c r="E40" s="27" t="s">
        <v>67</v>
      </c>
      <c r="F40" s="8">
        <v>500</v>
      </c>
      <c r="G40" s="78">
        <v>19</v>
      </c>
    </row>
    <row r="41" spans="1:7" ht="15.75">
      <c r="A41" s="22" t="s">
        <v>59</v>
      </c>
      <c r="B41" s="7" t="s">
        <v>65</v>
      </c>
      <c r="C41" s="7" t="s">
        <v>7</v>
      </c>
      <c r="D41" s="7" t="s">
        <v>13</v>
      </c>
      <c r="E41" s="27" t="s">
        <v>94</v>
      </c>
      <c r="F41" s="8"/>
      <c r="G41" s="78">
        <f>G42</f>
        <v>6.1</v>
      </c>
    </row>
    <row r="42" spans="1:7" ht="31.5">
      <c r="A42" s="22" t="s">
        <v>63</v>
      </c>
      <c r="B42" s="7" t="s">
        <v>65</v>
      </c>
      <c r="C42" s="7" t="s">
        <v>7</v>
      </c>
      <c r="D42" s="7" t="s">
        <v>13</v>
      </c>
      <c r="E42" s="27" t="s">
        <v>94</v>
      </c>
      <c r="F42" s="8">
        <v>200</v>
      </c>
      <c r="G42" s="78">
        <f>4.3+1.8</f>
        <v>6.1</v>
      </c>
    </row>
    <row r="43" spans="1:7" ht="15.75">
      <c r="A43" s="22" t="s">
        <v>83</v>
      </c>
      <c r="B43" s="7" t="s">
        <v>65</v>
      </c>
      <c r="C43" s="7" t="s">
        <v>7</v>
      </c>
      <c r="D43" s="7">
        <v>13</v>
      </c>
      <c r="E43" s="27" t="s">
        <v>84</v>
      </c>
      <c r="F43" s="8"/>
      <c r="G43" s="78">
        <f>G44</f>
        <v>16.9</v>
      </c>
    </row>
    <row r="44" spans="1:7" ht="31.5">
      <c r="A44" s="22" t="s">
        <v>85</v>
      </c>
      <c r="B44" s="7" t="s">
        <v>65</v>
      </c>
      <c r="C44" s="7" t="s">
        <v>7</v>
      </c>
      <c r="D44" s="7">
        <v>13</v>
      </c>
      <c r="E44" s="27" t="s">
        <v>84</v>
      </c>
      <c r="F44" s="8">
        <v>200</v>
      </c>
      <c r="G44" s="78">
        <f>15+1.9</f>
        <v>16.9</v>
      </c>
    </row>
    <row r="45" spans="1:7" s="3" customFormat="1" ht="15.75">
      <c r="A45" s="24" t="s">
        <v>28</v>
      </c>
      <c r="B45" s="19" t="s">
        <v>65</v>
      </c>
      <c r="C45" s="19" t="s">
        <v>16</v>
      </c>
      <c r="D45" s="19"/>
      <c r="E45" s="28"/>
      <c r="F45" s="20"/>
      <c r="G45" s="75">
        <f>G46</f>
        <v>97.5</v>
      </c>
    </row>
    <row r="46" spans="1:7" s="6" customFormat="1" ht="15.75">
      <c r="A46" s="23" t="s">
        <v>29</v>
      </c>
      <c r="B46" s="4" t="s">
        <v>65</v>
      </c>
      <c r="C46" s="4" t="s">
        <v>16</v>
      </c>
      <c r="D46" s="4" t="s">
        <v>8</v>
      </c>
      <c r="E46" s="26"/>
      <c r="F46" s="5"/>
      <c r="G46" s="76">
        <f>G47</f>
        <v>97.5</v>
      </c>
    </row>
    <row r="47" spans="1:7" ht="15.75">
      <c r="A47" s="31" t="s">
        <v>48</v>
      </c>
      <c r="B47" s="32" t="s">
        <v>65</v>
      </c>
      <c r="C47" s="32" t="s">
        <v>16</v>
      </c>
      <c r="D47" s="32" t="s">
        <v>8</v>
      </c>
      <c r="E47" s="33" t="s">
        <v>43</v>
      </c>
      <c r="F47" s="9"/>
      <c r="G47" s="77">
        <f>G48</f>
        <v>97.5</v>
      </c>
    </row>
    <row r="48" spans="1:7" ht="31.5">
      <c r="A48" s="22" t="s">
        <v>30</v>
      </c>
      <c r="B48" s="7" t="s">
        <v>65</v>
      </c>
      <c r="C48" s="7" t="s">
        <v>16</v>
      </c>
      <c r="D48" s="7" t="s">
        <v>8</v>
      </c>
      <c r="E48" s="27" t="s">
        <v>44</v>
      </c>
      <c r="F48" s="11"/>
      <c r="G48" s="78">
        <f>G49+G50</f>
        <v>97.5</v>
      </c>
    </row>
    <row r="49" spans="1:7" ht="63" customHeight="1">
      <c r="A49" s="22" t="s">
        <v>32</v>
      </c>
      <c r="B49" s="7" t="s">
        <v>65</v>
      </c>
      <c r="C49" s="7" t="s">
        <v>16</v>
      </c>
      <c r="D49" s="7" t="s">
        <v>8</v>
      </c>
      <c r="E49" s="27" t="s">
        <v>44</v>
      </c>
      <c r="F49" s="11">
        <v>100</v>
      </c>
      <c r="G49" s="78">
        <v>87.2</v>
      </c>
    </row>
    <row r="50" spans="1:7" ht="31.5">
      <c r="A50" s="22" t="s">
        <v>63</v>
      </c>
      <c r="B50" s="7" t="s">
        <v>65</v>
      </c>
      <c r="C50" s="7" t="s">
        <v>16</v>
      </c>
      <c r="D50" s="7" t="s">
        <v>8</v>
      </c>
      <c r="E50" s="27" t="s">
        <v>44</v>
      </c>
      <c r="F50" s="11">
        <v>200</v>
      </c>
      <c r="G50" s="78">
        <f>4.9+5.4</f>
        <v>10.3</v>
      </c>
    </row>
    <row r="51" spans="1:7" ht="31.5">
      <c r="A51" s="63" t="s">
        <v>86</v>
      </c>
      <c r="B51" s="64" t="s">
        <v>65</v>
      </c>
      <c r="C51" s="64" t="s">
        <v>8</v>
      </c>
      <c r="D51" s="64"/>
      <c r="E51" s="65"/>
      <c r="F51" s="66"/>
      <c r="G51" s="75">
        <f>G52</f>
        <v>117.8</v>
      </c>
    </row>
    <row r="52" spans="1:7" ht="15.75">
      <c r="A52" s="54" t="s">
        <v>87</v>
      </c>
      <c r="B52" s="55" t="s">
        <v>65</v>
      </c>
      <c r="C52" s="55" t="s">
        <v>8</v>
      </c>
      <c r="D52" s="55" t="s">
        <v>88</v>
      </c>
      <c r="E52" s="56"/>
      <c r="F52" s="57"/>
      <c r="G52" s="76">
        <f>G53</f>
        <v>117.8</v>
      </c>
    </row>
    <row r="53" spans="1:7" ht="15.75">
      <c r="A53" s="58" t="s">
        <v>89</v>
      </c>
      <c r="B53" s="59" t="s">
        <v>65</v>
      </c>
      <c r="C53" s="50" t="s">
        <v>8</v>
      </c>
      <c r="D53" s="50" t="s">
        <v>88</v>
      </c>
      <c r="E53" s="51" t="s">
        <v>43</v>
      </c>
      <c r="F53" s="52"/>
      <c r="G53" s="78">
        <f>G54</f>
        <v>117.8</v>
      </c>
    </row>
    <row r="54" spans="1:7" ht="31.5">
      <c r="A54" s="53" t="s">
        <v>90</v>
      </c>
      <c r="B54" s="50" t="s">
        <v>65</v>
      </c>
      <c r="C54" s="50" t="s">
        <v>8</v>
      </c>
      <c r="D54" s="50" t="s">
        <v>88</v>
      </c>
      <c r="E54" s="51" t="s">
        <v>91</v>
      </c>
      <c r="F54" s="52"/>
      <c r="G54" s="78">
        <f>G55</f>
        <v>117.8</v>
      </c>
    </row>
    <row r="55" spans="1:7" ht="31.5">
      <c r="A55" s="53" t="s">
        <v>85</v>
      </c>
      <c r="B55" s="50" t="s">
        <v>65</v>
      </c>
      <c r="C55" s="50" t="s">
        <v>8</v>
      </c>
      <c r="D55" s="50" t="s">
        <v>88</v>
      </c>
      <c r="E55" s="51" t="s">
        <v>91</v>
      </c>
      <c r="F55" s="52">
        <v>200</v>
      </c>
      <c r="G55" s="78">
        <v>117.8</v>
      </c>
    </row>
    <row r="56" spans="1:7" ht="15.75">
      <c r="A56" s="24" t="s">
        <v>45</v>
      </c>
      <c r="B56" s="19" t="s">
        <v>65</v>
      </c>
      <c r="C56" s="19" t="s">
        <v>11</v>
      </c>
      <c r="D56" s="19"/>
      <c r="E56" s="28"/>
      <c r="F56" s="20"/>
      <c r="G56" s="75">
        <f>G57+G65</f>
        <v>76.69999999999999</v>
      </c>
    </row>
    <row r="57" spans="1:7" ht="15.75">
      <c r="A57" s="23" t="s">
        <v>46</v>
      </c>
      <c r="B57" s="4" t="s">
        <v>65</v>
      </c>
      <c r="C57" s="4" t="s">
        <v>11</v>
      </c>
      <c r="D57" s="4" t="s">
        <v>47</v>
      </c>
      <c r="E57" s="26"/>
      <c r="F57" s="5"/>
      <c r="G57" s="76">
        <f>G62+G58</f>
        <v>65.79999999999998</v>
      </c>
    </row>
    <row r="58" spans="1:7" ht="15.75">
      <c r="A58" s="62" t="s">
        <v>70</v>
      </c>
      <c r="B58" s="59" t="s">
        <v>65</v>
      </c>
      <c r="C58" s="59" t="s">
        <v>11</v>
      </c>
      <c r="D58" s="59" t="s">
        <v>47</v>
      </c>
      <c r="E58" s="60" t="s">
        <v>56</v>
      </c>
      <c r="F58" s="61"/>
      <c r="G58" s="77">
        <f>G59</f>
        <v>5</v>
      </c>
    </row>
    <row r="59" spans="1:7" ht="47.25">
      <c r="A59" s="58" t="s">
        <v>71</v>
      </c>
      <c r="B59" s="59" t="s">
        <v>65</v>
      </c>
      <c r="C59" s="59" t="s">
        <v>11</v>
      </c>
      <c r="D59" s="59" t="s">
        <v>47</v>
      </c>
      <c r="E59" s="60" t="s">
        <v>72</v>
      </c>
      <c r="F59" s="61"/>
      <c r="G59" s="77">
        <f>G60</f>
        <v>5</v>
      </c>
    </row>
    <row r="60" spans="1:7" ht="47.25">
      <c r="A60" s="49" t="s">
        <v>19</v>
      </c>
      <c r="B60" s="50" t="s">
        <v>65</v>
      </c>
      <c r="C60" s="50" t="s">
        <v>11</v>
      </c>
      <c r="D60" s="50" t="s">
        <v>47</v>
      </c>
      <c r="E60" s="51" t="s">
        <v>73</v>
      </c>
      <c r="F60" s="52"/>
      <c r="G60" s="78">
        <f>G61</f>
        <v>5</v>
      </c>
    </row>
    <row r="61" spans="1:7" ht="31.5">
      <c r="A61" s="53" t="s">
        <v>63</v>
      </c>
      <c r="B61" s="50" t="s">
        <v>65</v>
      </c>
      <c r="C61" s="50" t="s">
        <v>11</v>
      </c>
      <c r="D61" s="50" t="s">
        <v>47</v>
      </c>
      <c r="E61" s="51" t="s">
        <v>73</v>
      </c>
      <c r="F61" s="50" t="s">
        <v>34</v>
      </c>
      <c r="G61" s="78">
        <v>5</v>
      </c>
    </row>
    <row r="62" spans="1:7" ht="15.75">
      <c r="A62" s="31" t="s">
        <v>48</v>
      </c>
      <c r="B62" s="32" t="s">
        <v>65</v>
      </c>
      <c r="C62" s="32" t="s">
        <v>11</v>
      </c>
      <c r="D62" s="32" t="s">
        <v>47</v>
      </c>
      <c r="E62" s="33" t="s">
        <v>43</v>
      </c>
      <c r="F62" s="9"/>
      <c r="G62" s="77">
        <f>G63</f>
        <v>60.79999999999999</v>
      </c>
    </row>
    <row r="63" spans="1:7" ht="47.25">
      <c r="A63" s="22" t="s">
        <v>19</v>
      </c>
      <c r="B63" s="7" t="s">
        <v>65</v>
      </c>
      <c r="C63" s="7" t="s">
        <v>11</v>
      </c>
      <c r="D63" s="7" t="s">
        <v>47</v>
      </c>
      <c r="E63" s="27" t="s">
        <v>52</v>
      </c>
      <c r="F63" s="11"/>
      <c r="G63" s="78">
        <f>G64</f>
        <v>60.79999999999999</v>
      </c>
    </row>
    <row r="64" spans="1:7" ht="31.5">
      <c r="A64" s="22" t="s">
        <v>63</v>
      </c>
      <c r="B64" s="7" t="s">
        <v>65</v>
      </c>
      <c r="C64" s="7" t="s">
        <v>11</v>
      </c>
      <c r="D64" s="7" t="s">
        <v>47</v>
      </c>
      <c r="E64" s="27" t="s">
        <v>52</v>
      </c>
      <c r="F64" s="7" t="s">
        <v>34</v>
      </c>
      <c r="G64" s="78">
        <f>83.6-23.6+0.8</f>
        <v>60.79999999999999</v>
      </c>
    </row>
    <row r="65" spans="1:7" ht="15.75">
      <c r="A65" s="54" t="s">
        <v>79</v>
      </c>
      <c r="B65" s="55" t="s">
        <v>65</v>
      </c>
      <c r="C65" s="55" t="s">
        <v>11</v>
      </c>
      <c r="D65" s="55" t="s">
        <v>74</v>
      </c>
      <c r="E65" s="56"/>
      <c r="F65" s="57"/>
      <c r="G65" s="76">
        <f>G66</f>
        <v>10.9</v>
      </c>
    </row>
    <row r="66" spans="1:7" ht="31.5">
      <c r="A66" s="58" t="s">
        <v>75</v>
      </c>
      <c r="B66" s="59" t="s">
        <v>65</v>
      </c>
      <c r="C66" s="32" t="s">
        <v>11</v>
      </c>
      <c r="D66" s="32" t="s">
        <v>74</v>
      </c>
      <c r="E66" s="33" t="s">
        <v>103</v>
      </c>
      <c r="F66" s="7"/>
      <c r="G66" s="77">
        <f>G67</f>
        <v>10.9</v>
      </c>
    </row>
    <row r="67" spans="1:7" ht="15.75">
      <c r="A67" s="49" t="s">
        <v>76</v>
      </c>
      <c r="B67" s="50" t="s">
        <v>65</v>
      </c>
      <c r="C67" s="7" t="s">
        <v>11</v>
      </c>
      <c r="D67" s="7" t="s">
        <v>74</v>
      </c>
      <c r="E67" s="27" t="s">
        <v>104</v>
      </c>
      <c r="F67" s="7"/>
      <c r="G67" s="78">
        <f>G68</f>
        <v>10.9</v>
      </c>
    </row>
    <row r="68" spans="1:7" ht="31.5">
      <c r="A68" s="53" t="s">
        <v>63</v>
      </c>
      <c r="B68" s="50" t="s">
        <v>65</v>
      </c>
      <c r="C68" s="7" t="s">
        <v>11</v>
      </c>
      <c r="D68" s="7" t="s">
        <v>74</v>
      </c>
      <c r="E68" s="27" t="s">
        <v>104</v>
      </c>
      <c r="F68" s="7" t="s">
        <v>34</v>
      </c>
      <c r="G68" s="80">
        <f>12-1.1</f>
        <v>10.9</v>
      </c>
    </row>
    <row r="69" spans="1:7" ht="15.75" hidden="1">
      <c r="A69" s="58" t="s">
        <v>48</v>
      </c>
      <c r="B69" s="59" t="s">
        <v>65</v>
      </c>
      <c r="C69" s="59" t="s">
        <v>11</v>
      </c>
      <c r="D69" s="59" t="s">
        <v>74</v>
      </c>
      <c r="E69" s="60" t="s">
        <v>43</v>
      </c>
      <c r="F69" s="50"/>
      <c r="G69" s="77">
        <f>G70</f>
        <v>0</v>
      </c>
    </row>
    <row r="70" spans="1:7" ht="15.75" hidden="1">
      <c r="A70" s="53" t="s">
        <v>76</v>
      </c>
      <c r="B70" s="50" t="s">
        <v>65</v>
      </c>
      <c r="C70" s="50" t="s">
        <v>11</v>
      </c>
      <c r="D70" s="50" t="s">
        <v>74</v>
      </c>
      <c r="E70" s="51" t="s">
        <v>77</v>
      </c>
      <c r="F70" s="50"/>
      <c r="G70" s="78">
        <f>G71</f>
        <v>0</v>
      </c>
    </row>
    <row r="71" spans="1:7" ht="31.5" hidden="1">
      <c r="A71" s="53" t="s">
        <v>78</v>
      </c>
      <c r="B71" s="50" t="s">
        <v>65</v>
      </c>
      <c r="C71" s="50" t="s">
        <v>11</v>
      </c>
      <c r="D71" s="50" t="s">
        <v>74</v>
      </c>
      <c r="E71" s="51" t="s">
        <v>77</v>
      </c>
      <c r="F71" s="50" t="s">
        <v>34</v>
      </c>
      <c r="G71" s="78">
        <v>0</v>
      </c>
    </row>
    <row r="72" spans="1:7" s="3" customFormat="1" ht="15.75">
      <c r="A72" s="24" t="s">
        <v>14</v>
      </c>
      <c r="B72" s="19" t="s">
        <v>65</v>
      </c>
      <c r="C72" s="19" t="s">
        <v>15</v>
      </c>
      <c r="D72" s="19"/>
      <c r="E72" s="28"/>
      <c r="F72" s="20"/>
      <c r="G72" s="75">
        <f>G73</f>
        <v>391.79999999999995</v>
      </c>
    </row>
    <row r="73" spans="1:7" s="6" customFormat="1" ht="15.75">
      <c r="A73" s="23" t="s">
        <v>17</v>
      </c>
      <c r="B73" s="4" t="s">
        <v>65</v>
      </c>
      <c r="C73" s="4" t="s">
        <v>15</v>
      </c>
      <c r="D73" s="4" t="s">
        <v>8</v>
      </c>
      <c r="E73" s="26"/>
      <c r="F73" s="5"/>
      <c r="G73" s="76">
        <f>G78+G74</f>
        <v>391.79999999999995</v>
      </c>
    </row>
    <row r="74" spans="1:7" s="6" customFormat="1" ht="15.75">
      <c r="A74" s="54" t="s">
        <v>70</v>
      </c>
      <c r="B74" s="55" t="s">
        <v>65</v>
      </c>
      <c r="C74" s="55" t="s">
        <v>15</v>
      </c>
      <c r="D74" s="55" t="s">
        <v>8</v>
      </c>
      <c r="E74" s="56" t="s">
        <v>56</v>
      </c>
      <c r="F74" s="57"/>
      <c r="G74" s="76">
        <f>G75</f>
        <v>60</v>
      </c>
    </row>
    <row r="75" spans="1:7" s="6" customFormat="1" ht="31.5">
      <c r="A75" s="58" t="s">
        <v>57</v>
      </c>
      <c r="B75" s="59" t="s">
        <v>65</v>
      </c>
      <c r="C75" s="59" t="s">
        <v>15</v>
      </c>
      <c r="D75" s="59" t="s">
        <v>8</v>
      </c>
      <c r="E75" s="60" t="s">
        <v>80</v>
      </c>
      <c r="F75" s="61"/>
      <c r="G75" s="77">
        <f>G76</f>
        <v>60</v>
      </c>
    </row>
    <row r="76" spans="1:7" s="6" customFormat="1" ht="15.75">
      <c r="A76" s="49" t="s">
        <v>58</v>
      </c>
      <c r="B76" s="50" t="s">
        <v>65</v>
      </c>
      <c r="C76" s="50" t="s">
        <v>15</v>
      </c>
      <c r="D76" s="50" t="s">
        <v>8</v>
      </c>
      <c r="E76" s="51" t="s">
        <v>81</v>
      </c>
      <c r="F76" s="52"/>
      <c r="G76" s="78">
        <f>G77</f>
        <v>60</v>
      </c>
    </row>
    <row r="77" spans="1:7" s="6" customFormat="1" ht="31.5">
      <c r="A77" s="53" t="s">
        <v>82</v>
      </c>
      <c r="B77" s="50" t="s">
        <v>65</v>
      </c>
      <c r="C77" s="50" t="s">
        <v>15</v>
      </c>
      <c r="D77" s="50" t="s">
        <v>8</v>
      </c>
      <c r="E77" s="51" t="s">
        <v>81</v>
      </c>
      <c r="F77" s="50" t="s">
        <v>34</v>
      </c>
      <c r="G77" s="78">
        <v>60</v>
      </c>
    </row>
    <row r="78" spans="1:7" s="6" customFormat="1" ht="15.75">
      <c r="A78" s="31" t="s">
        <v>48</v>
      </c>
      <c r="B78" s="32" t="s">
        <v>65</v>
      </c>
      <c r="C78" s="32" t="s">
        <v>15</v>
      </c>
      <c r="D78" s="32" t="s">
        <v>8</v>
      </c>
      <c r="E78" s="33" t="s">
        <v>43</v>
      </c>
      <c r="F78" s="9"/>
      <c r="G78" s="77">
        <f>G79+G81+G83</f>
        <v>331.79999999999995</v>
      </c>
    </row>
    <row r="79" spans="1:7" ht="15.75">
      <c r="A79" s="22" t="s">
        <v>18</v>
      </c>
      <c r="B79" s="7" t="s">
        <v>65</v>
      </c>
      <c r="C79" s="7" t="s">
        <v>15</v>
      </c>
      <c r="D79" s="7" t="s">
        <v>8</v>
      </c>
      <c r="E79" s="27" t="s">
        <v>53</v>
      </c>
      <c r="F79" s="11"/>
      <c r="G79" s="78">
        <f>G80</f>
        <v>104.30000000000001</v>
      </c>
    </row>
    <row r="80" spans="1:7" ht="31.5">
      <c r="A80" s="22" t="s">
        <v>63</v>
      </c>
      <c r="B80" s="7" t="s">
        <v>65</v>
      </c>
      <c r="C80" s="7" t="s">
        <v>15</v>
      </c>
      <c r="D80" s="7" t="s">
        <v>8</v>
      </c>
      <c r="E80" s="27" t="s">
        <v>53</v>
      </c>
      <c r="F80" s="11">
        <v>200</v>
      </c>
      <c r="G80" s="78">
        <f>156.4-17.7-34.4</f>
        <v>104.30000000000001</v>
      </c>
    </row>
    <row r="81" spans="1:7" ht="15.75" hidden="1">
      <c r="A81" s="22" t="s">
        <v>20</v>
      </c>
      <c r="B81" s="7" t="s">
        <v>65</v>
      </c>
      <c r="C81" s="7" t="s">
        <v>15</v>
      </c>
      <c r="D81" s="7" t="s">
        <v>8</v>
      </c>
      <c r="E81" s="27" t="s">
        <v>54</v>
      </c>
      <c r="F81" s="11"/>
      <c r="G81" s="78">
        <f>G82</f>
        <v>0</v>
      </c>
    </row>
    <row r="82" spans="1:7" ht="31.5" hidden="1">
      <c r="A82" s="22" t="s">
        <v>63</v>
      </c>
      <c r="B82" s="7" t="s">
        <v>65</v>
      </c>
      <c r="C82" s="7" t="s">
        <v>15</v>
      </c>
      <c r="D82" s="7" t="s">
        <v>8</v>
      </c>
      <c r="E82" s="27" t="s">
        <v>54</v>
      </c>
      <c r="F82" s="7" t="s">
        <v>34</v>
      </c>
      <c r="G82" s="78">
        <v>0</v>
      </c>
    </row>
    <row r="83" spans="1:7" ht="31.5">
      <c r="A83" s="22" t="s">
        <v>21</v>
      </c>
      <c r="B83" s="7" t="s">
        <v>65</v>
      </c>
      <c r="C83" s="7" t="s">
        <v>15</v>
      </c>
      <c r="D83" s="7" t="s">
        <v>8</v>
      </c>
      <c r="E83" s="27" t="s">
        <v>55</v>
      </c>
      <c r="F83" s="11"/>
      <c r="G83" s="78">
        <f>G84</f>
        <v>227.49999999999997</v>
      </c>
    </row>
    <row r="84" spans="1:7" ht="31.5">
      <c r="A84" s="22" t="s">
        <v>63</v>
      </c>
      <c r="B84" s="7" t="s">
        <v>65</v>
      </c>
      <c r="C84" s="7" t="s">
        <v>15</v>
      </c>
      <c r="D84" s="7" t="s">
        <v>8</v>
      </c>
      <c r="E84" s="27" t="s">
        <v>55</v>
      </c>
      <c r="F84" s="7" t="s">
        <v>34</v>
      </c>
      <c r="G84" s="78">
        <f>33-12-10.2+15.4+41.5+166+0.2-6.4</f>
        <v>227.49999999999997</v>
      </c>
    </row>
    <row r="85" spans="1:7" ht="15.75">
      <c r="A85" s="87" t="s">
        <v>99</v>
      </c>
      <c r="B85" s="25" t="s">
        <v>65</v>
      </c>
      <c r="C85" s="25" t="s">
        <v>88</v>
      </c>
      <c r="D85" s="25"/>
      <c r="E85" s="88"/>
      <c r="F85" s="25"/>
      <c r="G85" s="89">
        <f>G86</f>
        <v>4</v>
      </c>
    </row>
    <row r="86" spans="1:7" ht="15.75">
      <c r="A86" s="21" t="s">
        <v>100</v>
      </c>
      <c r="B86" s="4" t="s">
        <v>65</v>
      </c>
      <c r="C86" s="4" t="s">
        <v>88</v>
      </c>
      <c r="D86" s="4" t="s">
        <v>8</v>
      </c>
      <c r="E86" s="83"/>
      <c r="F86" s="4"/>
      <c r="G86" s="78">
        <f>G87</f>
        <v>4</v>
      </c>
    </row>
    <row r="87" spans="1:7" ht="15.75">
      <c r="A87" s="82" t="s">
        <v>101</v>
      </c>
      <c r="B87" s="50" t="s">
        <v>65</v>
      </c>
      <c r="C87" s="84" t="s">
        <v>88</v>
      </c>
      <c r="D87" s="84" t="s">
        <v>8</v>
      </c>
      <c r="E87" s="85" t="s">
        <v>102</v>
      </c>
      <c r="F87" s="86"/>
      <c r="G87" s="78">
        <f>G88</f>
        <v>4</v>
      </c>
    </row>
    <row r="88" spans="1:7" ht="31.5">
      <c r="A88" s="22" t="s">
        <v>63</v>
      </c>
      <c r="B88" s="50" t="s">
        <v>65</v>
      </c>
      <c r="C88" s="7" t="s">
        <v>88</v>
      </c>
      <c r="D88" s="7" t="s">
        <v>8</v>
      </c>
      <c r="E88" s="27" t="s">
        <v>102</v>
      </c>
      <c r="F88" s="8">
        <v>200</v>
      </c>
      <c r="G88" s="78">
        <v>4</v>
      </c>
    </row>
    <row r="89" spans="1:7" ht="51.75" customHeight="1" hidden="1">
      <c r="A89" s="37" t="s">
        <v>41</v>
      </c>
      <c r="B89" s="38"/>
      <c r="C89" s="25" t="s">
        <v>35</v>
      </c>
      <c r="D89" s="25"/>
      <c r="E89" s="39"/>
      <c r="F89" s="40"/>
      <c r="G89" s="89">
        <f>G90</f>
        <v>0</v>
      </c>
    </row>
    <row r="90" spans="1:7" ht="15.75" hidden="1">
      <c r="A90" s="22" t="s">
        <v>38</v>
      </c>
      <c r="B90" s="30"/>
      <c r="C90" s="7" t="s">
        <v>35</v>
      </c>
      <c r="D90" s="7" t="s">
        <v>8</v>
      </c>
      <c r="E90" s="27"/>
      <c r="F90" s="7"/>
      <c r="G90" s="78">
        <f>G91</f>
        <v>0</v>
      </c>
    </row>
    <row r="91" spans="1:7" ht="15.75" hidden="1">
      <c r="A91" s="22" t="s">
        <v>39</v>
      </c>
      <c r="B91" s="30"/>
      <c r="C91" s="7" t="s">
        <v>35</v>
      </c>
      <c r="D91" s="7" t="s">
        <v>8</v>
      </c>
      <c r="E91" s="27" t="s">
        <v>36</v>
      </c>
      <c r="F91" s="11"/>
      <c r="G91" s="78">
        <f>G92</f>
        <v>0</v>
      </c>
    </row>
    <row r="92" spans="1:7" ht="63" hidden="1">
      <c r="A92" s="22" t="s">
        <v>40</v>
      </c>
      <c r="B92" s="30"/>
      <c r="C92" s="7" t="s">
        <v>35</v>
      </c>
      <c r="D92" s="7" t="s">
        <v>8</v>
      </c>
      <c r="E92" s="27" t="s">
        <v>37</v>
      </c>
      <c r="F92" s="7"/>
      <c r="G92" s="78">
        <f>G93</f>
        <v>0</v>
      </c>
    </row>
    <row r="93" spans="1:7" ht="15.75" hidden="1">
      <c r="A93" s="22" t="s">
        <v>39</v>
      </c>
      <c r="B93" s="30"/>
      <c r="C93" s="7" t="s">
        <v>35</v>
      </c>
      <c r="D93" s="7" t="s">
        <v>8</v>
      </c>
      <c r="E93" s="27" t="s">
        <v>37</v>
      </c>
      <c r="F93" s="7" t="s">
        <v>23</v>
      </c>
      <c r="G93" s="78"/>
    </row>
    <row r="94" spans="1:7" ht="16.5" thickBot="1">
      <c r="A94" s="91" t="s">
        <v>31</v>
      </c>
      <c r="B94" s="92"/>
      <c r="C94" s="93"/>
      <c r="D94" s="93"/>
      <c r="E94" s="93"/>
      <c r="F94" s="93"/>
      <c r="G94" s="94">
        <f>G14+G20</f>
        <v>2274.58</v>
      </c>
    </row>
    <row r="96" ht="15.75">
      <c r="G96" s="48"/>
    </row>
    <row r="97" spans="8:9" ht="15.75">
      <c r="H97" s="69"/>
      <c r="I97" s="69"/>
    </row>
    <row r="99" ht="15.75">
      <c r="M99" s="70"/>
    </row>
    <row r="102" ht="20.25" customHeight="1"/>
    <row r="103" ht="25.5" customHeight="1">
      <c r="K103" s="70"/>
    </row>
    <row r="106" ht="15.75">
      <c r="K106" s="70"/>
    </row>
    <row r="107" spans="8:11" ht="15.75">
      <c r="H107" s="72"/>
      <c r="I107" s="72"/>
      <c r="J107" s="71"/>
      <c r="K107" s="73"/>
    </row>
    <row r="108" spans="8:12" ht="15.75">
      <c r="H108" s="90"/>
      <c r="I108" s="71"/>
      <c r="J108" s="71"/>
      <c r="K108" s="73"/>
      <c r="L108" s="73"/>
    </row>
    <row r="109" spans="8:12" ht="15.75">
      <c r="H109" s="70"/>
      <c r="I109" s="73"/>
      <c r="J109" s="73"/>
      <c r="K109" s="73"/>
      <c r="L109" s="73"/>
    </row>
    <row r="110" spans="8:12" ht="15.75">
      <c r="H110" s="70"/>
      <c r="I110" s="73"/>
      <c r="J110" s="73"/>
      <c r="K110" s="73"/>
      <c r="L110" s="73"/>
    </row>
    <row r="111" spans="8:12" ht="15.75">
      <c r="H111" s="70"/>
      <c r="I111" s="73"/>
      <c r="J111" s="73"/>
      <c r="K111" s="73"/>
      <c r="L111" s="73"/>
    </row>
    <row r="112" spans="8:12" ht="15.75">
      <c r="H112" s="73"/>
      <c r="I112" s="73"/>
      <c r="J112" s="73"/>
      <c r="K112" s="73"/>
      <c r="L112" s="73"/>
    </row>
    <row r="113" spans="8:12" ht="15.75">
      <c r="H113" s="73"/>
      <c r="I113" s="73"/>
      <c r="J113" s="73"/>
      <c r="K113" s="73"/>
      <c r="L113" s="73"/>
    </row>
    <row r="114" spans="8:12" ht="15.75">
      <c r="H114" s="73"/>
      <c r="I114" s="73"/>
      <c r="J114" s="73"/>
      <c r="K114" s="73"/>
      <c r="L114" s="73"/>
    </row>
    <row r="115" spans="8:12" ht="15.75">
      <c r="H115" s="73"/>
      <c r="I115" s="73"/>
      <c r="J115" s="73"/>
      <c r="K115" s="73"/>
      <c r="L115" s="73"/>
    </row>
    <row r="116" spans="8:12" ht="15.75">
      <c r="H116" s="73"/>
      <c r="I116" s="73"/>
      <c r="J116" s="73"/>
      <c r="K116" s="73"/>
      <c r="L116" s="73"/>
    </row>
    <row r="117" spans="8:12" ht="15.75">
      <c r="H117" s="73"/>
      <c r="I117" s="73"/>
      <c r="J117" s="73"/>
      <c r="K117" s="73"/>
      <c r="L117" s="73"/>
    </row>
    <row r="118" spans="8:12" ht="15.75">
      <c r="H118" s="73"/>
      <c r="I118" s="73"/>
      <c r="J118" s="73"/>
      <c r="K118" s="73"/>
      <c r="L118" s="73"/>
    </row>
    <row r="119" spans="8:12" ht="15.75">
      <c r="H119" s="73"/>
      <c r="I119" s="73"/>
      <c r="J119" s="73"/>
      <c r="K119" s="73"/>
      <c r="L119" s="73"/>
    </row>
    <row r="120" spans="8:12" ht="15.75">
      <c r="H120" s="73"/>
      <c r="I120" s="73"/>
      <c r="J120" s="73"/>
      <c r="K120" s="73"/>
      <c r="L120" s="73"/>
    </row>
    <row r="121" spans="8:12" ht="15.75">
      <c r="H121" s="73"/>
      <c r="I121" s="73"/>
      <c r="J121" s="73"/>
      <c r="K121" s="73"/>
      <c r="L121" s="73"/>
    </row>
    <row r="122" spans="8:12" ht="15.75">
      <c r="H122" s="73"/>
      <c r="I122" s="73"/>
      <c r="J122" s="73"/>
      <c r="K122" s="73"/>
      <c r="L122" s="73"/>
    </row>
    <row r="123" spans="8:12" ht="15.75">
      <c r="H123" s="73"/>
      <c r="I123" s="73"/>
      <c r="J123" s="73"/>
      <c r="K123" s="73"/>
      <c r="L123" s="73"/>
    </row>
    <row r="124" spans="8:12" ht="15.75">
      <c r="H124" s="73"/>
      <c r="I124" s="73"/>
      <c r="J124" s="73"/>
      <c r="K124" s="73"/>
      <c r="L124" s="73"/>
    </row>
    <row r="125" spans="8:13" ht="15.75">
      <c r="H125" s="73"/>
      <c r="I125" s="73"/>
      <c r="J125" s="73"/>
      <c r="K125" s="73"/>
      <c r="L125" s="73"/>
      <c r="M125" s="67"/>
    </row>
    <row r="126" spans="8:13" ht="15.75">
      <c r="H126" s="73"/>
      <c r="I126" s="73"/>
      <c r="J126" s="73"/>
      <c r="K126" s="73"/>
      <c r="L126" s="73"/>
      <c r="M126" s="67"/>
    </row>
    <row r="127" spans="8:13" ht="15.75">
      <c r="H127" s="73"/>
      <c r="I127" s="73"/>
      <c r="J127" s="73"/>
      <c r="K127" s="73"/>
      <c r="L127" s="73"/>
      <c r="M127" s="67"/>
    </row>
    <row r="128" spans="8:12" ht="15.75">
      <c r="H128" s="73"/>
      <c r="I128" s="73"/>
      <c r="J128" s="73"/>
      <c r="K128" s="73"/>
      <c r="L128" s="73"/>
    </row>
    <row r="129" spans="8:12" ht="15.75">
      <c r="H129" s="73"/>
      <c r="I129" s="73"/>
      <c r="J129" s="73"/>
      <c r="K129" s="73"/>
      <c r="L129" s="73"/>
    </row>
    <row r="130" spans="8:12" ht="15.75">
      <c r="H130" s="73"/>
      <c r="I130" s="73"/>
      <c r="J130" s="73"/>
      <c r="K130" s="73"/>
      <c r="L130" s="73"/>
    </row>
    <row r="131" spans="8:12" ht="15.75">
      <c r="H131" s="73"/>
      <c r="I131" s="73"/>
      <c r="J131" s="73"/>
      <c r="K131" s="73"/>
      <c r="L131" s="73"/>
    </row>
    <row r="132" spans="8:12" ht="15.75">
      <c r="H132" s="73"/>
      <c r="I132" s="73"/>
      <c r="J132" s="73"/>
      <c r="K132" s="73"/>
      <c r="L132" s="73"/>
    </row>
    <row r="133" spans="8:12" ht="15.75">
      <c r="H133" s="73"/>
      <c r="I133" s="73"/>
      <c r="J133" s="73"/>
      <c r="K133" s="73"/>
      <c r="L133" s="73"/>
    </row>
    <row r="134" spans="8:12" ht="15.75">
      <c r="H134" s="73"/>
      <c r="I134" s="73"/>
      <c r="J134" s="73"/>
      <c r="K134" s="73"/>
      <c r="L134" s="73"/>
    </row>
    <row r="135" spans="8:12" ht="15.75">
      <c r="H135" s="73"/>
      <c r="I135" s="73"/>
      <c r="J135" s="73"/>
      <c r="K135" s="73"/>
      <c r="L135" s="73"/>
    </row>
    <row r="136" spans="8:12" ht="15.75">
      <c r="H136" s="73"/>
      <c r="I136" s="73"/>
      <c r="J136" s="73"/>
      <c r="K136" s="73"/>
      <c r="L136" s="73"/>
    </row>
    <row r="137" spans="8:12" ht="15.75">
      <c r="H137" s="73"/>
      <c r="I137" s="73"/>
      <c r="J137" s="73"/>
      <c r="K137" s="73"/>
      <c r="L137" s="73"/>
    </row>
    <row r="138" spans="8:12" ht="15.75">
      <c r="H138" s="73"/>
      <c r="I138" s="73"/>
      <c r="J138" s="73"/>
      <c r="K138" s="73"/>
      <c r="L138" s="73"/>
    </row>
  </sheetData>
  <sheetProtection/>
  <mergeCells count="11">
    <mergeCell ref="A7:G7"/>
    <mergeCell ref="A8:G8"/>
    <mergeCell ref="A9:G9"/>
    <mergeCell ref="B12:B13"/>
    <mergeCell ref="A12:A13"/>
    <mergeCell ref="C12:C13"/>
    <mergeCell ref="D12:D13"/>
    <mergeCell ref="E12:E13"/>
    <mergeCell ref="A10:G10"/>
    <mergeCell ref="G12:G13"/>
    <mergeCell ref="F12:F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2021-04-28T09:13:41Z</cp:lastPrinted>
  <dcterms:created xsi:type="dcterms:W3CDTF">2011-11-01T06:15:33Z</dcterms:created>
  <dcterms:modified xsi:type="dcterms:W3CDTF">2021-04-28T09:13:57Z</dcterms:modified>
  <cp:category/>
  <cp:version/>
  <cp:contentType/>
  <cp:contentStatus/>
</cp:coreProperties>
</file>